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heckCompatibility="1" defaultThemeVersion="124226"/>
  <mc:AlternateContent xmlns:mc="http://schemas.openxmlformats.org/markup-compatibility/2006">
    <mc:Choice Requires="x15">
      <x15ac:absPath xmlns:x15ac="http://schemas.microsoft.com/office/spreadsheetml/2010/11/ac" url="https://defra.sharepoint.com/sites/WorkDelivery3972/Live Projects/02. Forms &amp; Templates/Claim Forms/Updated 03.12.25/"/>
    </mc:Choice>
  </mc:AlternateContent>
  <xr:revisionPtr revIDLastSave="177" documentId="13_ncr:1_{8D1C6483-34C7-4E10-9EC6-12AB5ABB68C7}" xr6:coauthVersionLast="47" xr6:coauthVersionMax="47" xr10:uidLastSave="{752A3AC4-3D96-44D7-9E83-645E1BB93998}"/>
  <bookViews>
    <workbookView xWindow="28680" yWindow="405" windowWidth="29040" windowHeight="15720" firstSheet="1" activeTab="2" xr2:uid="{D6AC0806-E395-4065-B0ED-24F6B9783631}"/>
  </bookViews>
  <sheets>
    <sheet name="Guidance" sheetId="4" r:id="rId1"/>
    <sheet name="Claim Form" sheetId="7" r:id="rId2"/>
    <sheet name="Forecast &amp; Actuals" sheetId="3" r:id="rId3"/>
    <sheet name="Annual Actual Breakdown" sheetId="8" r:id="rId4"/>
    <sheet name="Matched Funding" sheetId="9" r:id="rId5"/>
  </sheets>
  <definedNames>
    <definedName name="bmkCustomer" localSheetId="3">'Annual Actual Breakdown'!#REF!</definedName>
    <definedName name="bmkCustomer" localSheetId="4">'Matched Funding'!#REF!</definedName>
    <definedName name="bmkProjektnr1" localSheetId="3">'Annual Actual Breakdown'!#REF!</definedName>
    <definedName name="bmkProjektnr1" localSheetId="4">'Matched Funding'!#REF!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 l="1"/>
  <c r="N13" i="3"/>
  <c r="M13" i="3"/>
  <c r="L13" i="3"/>
  <c r="K13" i="3"/>
  <c r="K10" i="3"/>
  <c r="K11" i="3"/>
  <c r="L10" i="3"/>
  <c r="K14" i="3" l="1"/>
  <c r="K17" i="3"/>
  <c r="K16" i="3"/>
  <c r="K15" i="3"/>
  <c r="K12" i="3"/>
  <c r="B18" i="3"/>
  <c r="J22" i="3" l="1"/>
  <c r="D10" i="7" l="1"/>
  <c r="D90" i="8" l="1"/>
  <c r="D89" i="8"/>
  <c r="D60" i="8"/>
  <c r="D31" i="8"/>
  <c r="B4" i="3"/>
  <c r="B5" i="3"/>
  <c r="D14" i="9" l="1"/>
  <c r="C14" i="9"/>
  <c r="D18" i="3" l="1"/>
  <c r="E18" i="3"/>
  <c r="F18" i="3"/>
  <c r="G18" i="3"/>
  <c r="H18" i="3"/>
  <c r="I18" i="3"/>
  <c r="J18" i="3"/>
  <c r="J20" i="3" l="1"/>
  <c r="F20" i="3"/>
  <c r="H22" i="3" s="1"/>
  <c r="H20" i="3"/>
  <c r="B8" i="3" l="1"/>
  <c r="K8" i="3" l="1"/>
  <c r="L8" i="3"/>
  <c r="B3" i="3"/>
  <c r="L11" i="3"/>
  <c r="M11" i="3" s="1"/>
  <c r="N11" i="3" s="1"/>
  <c r="K18" i="3" l="1"/>
  <c r="C18" i="3" l="1"/>
  <c r="D22" i="3" s="1"/>
  <c r="L17" i="3"/>
  <c r="M17" i="3" s="1"/>
  <c r="N17" i="3" s="1"/>
  <c r="L16" i="3"/>
  <c r="M16" i="3" s="1"/>
  <c r="N16" i="3" s="1"/>
  <c r="L15" i="3"/>
  <c r="M15" i="3" s="1"/>
  <c r="N15" i="3" s="1"/>
  <c r="L14" i="3"/>
  <c r="M14" i="3" s="1"/>
  <c r="N14" i="3" s="1"/>
  <c r="L12" i="3"/>
  <c r="M12" i="3" s="1"/>
  <c r="N12" i="3" s="1"/>
  <c r="M10" i="3"/>
  <c r="N10" i="3" s="1"/>
  <c r="D23" i="3" l="1"/>
  <c r="D20" i="3"/>
  <c r="M18" i="3"/>
  <c r="M23" i="3" s="1"/>
  <c r="L18" i="3"/>
  <c r="F22" i="3" l="1"/>
  <c r="H23" i="3" l="1"/>
  <c r="M22" i="3"/>
  <c r="F23" i="3"/>
  <c r="M24" i="3"/>
  <c r="J23" i="3"/>
</calcChain>
</file>

<file path=xl/sharedStrings.xml><?xml version="1.0" encoding="utf-8"?>
<sst xmlns="http://schemas.openxmlformats.org/spreadsheetml/2006/main" count="158" uniqueCount="142">
  <si>
    <t>OCEAN - Guidance on Advance Claims Process</t>
  </si>
  <si>
    <t>Please use this document to submit your quarterly advanced claims to OCEAN. When completing your claim, you will need to complete both Claim Form and Forecast and Actuals worksheets before sending a copy of your complete Claim Form to finance@oceangrants.org.uk. Step by step guidance on what you need to do is provided below:</t>
  </si>
  <si>
    <t>What to do</t>
  </si>
  <si>
    <t>1. First of all, carefully review and complete the requested information in the Forecast &amp; Actuals worksheet. When completing this worksheet you should first detail your annual award amount, before completing your quarterly forecast.</t>
  </si>
  <si>
    <t>2. Complete the forecasted costs for each quarter.  This will give the total amount you expect to spend in each quarter and therefore the amount you will be claiming as part of your Advance Claim form. Your forecast and annual award amount should match and you should ensure to complete the forecast for the full financial year, not just the quarter you are claiming for. The forecast figure is expected to represent the actual costs you expect to spend in the given quarter. You are not restricted to 25% of your award for the year, if your expected costs are higher for any particular quarter.</t>
  </si>
  <si>
    <t xml:space="preserve">3. At the end of a quarter, you will need to show how much of the advance you have actually spent. To do this, you will need to provide details of your actual expenditure for any previous quarters already completed. As an example, at the end of Q1 you would complete Column D to show your actual spend in Q1, and also to review and update Column E to show how much you plan to spend in Q2. The amount you will claim for Q2 advance will be the difference between the balance left (or due) from Q1 plus the expected spend for Q2. Please ensure that each claim form includes your Actual Spend for all quarters that have been completed. For example, if you are submitting your Q3 Advance Claim, then please ensure that your Forecast &amp; Actuals worksheet includes your Q1 and Q2 Actual Spend. </t>
  </si>
  <si>
    <t>4. Once you have completed the Forecast &amp; Actuals worksheet, please review and complete all information requested in the light blue cells in the Claim Form worksheet. Remember to complete all sections of your claim form, paying particular attention to the bank details and routing if you are using a non-UK bank account. Please ensure to review and complete this sheet before submitting each financial claim to ensure that details are accurate. Ensure that the claim form is signed by an authorised signatory, otherwise we will not be able to process the claim form.</t>
  </si>
  <si>
    <t xml:space="preserve">The Annual Actual Breakdown and Matched Funding worksheets only need to be completed with your Q4 claim. You will need to provide the actual spend at the end of the year to confirm your full spend - but you can still claim the Q1 advance for the following year in the same way that other projects can. </t>
  </si>
  <si>
    <t>The grey cells include formulae and should not be amended.  They should help you work out the figures to include on the form.</t>
  </si>
  <si>
    <t>Once completed, send this form to finance@oceangrants.org.uk for processing.</t>
  </si>
  <si>
    <t>When to do it</t>
  </si>
  <si>
    <t>We will pay eligible claims as soon to the start of each quarter as we can so do aim to send your claims around the start of April, July, October and January.</t>
  </si>
  <si>
    <t>Email: finance@oceangrants.org.uk; Website: oceangrants.org.uk</t>
  </si>
  <si>
    <t>**These forms are available via https://oceangrants.org.uk/resources/grantee-resources</t>
  </si>
  <si>
    <t>OCEAN - Project Advance Claim Form</t>
  </si>
  <si>
    <t>For Internal Use Only</t>
  </si>
  <si>
    <r>
      <t xml:space="preserve">Complete all information in the light blue cells below and on the Forecast &amp; Actuals worksheet and submit this to: </t>
    </r>
    <r>
      <rPr>
        <b/>
        <u/>
        <sz val="10"/>
        <color theme="1"/>
        <rFont val="Montserrat"/>
      </rPr>
      <t>finance@oceangrants.org.uk</t>
    </r>
    <r>
      <rPr>
        <sz val="10"/>
        <color theme="1"/>
        <rFont val="Montserrat"/>
      </rPr>
      <t xml:space="preserve"> including your project ref in the subject line.</t>
    </r>
  </si>
  <si>
    <t>Date claim form received:</t>
  </si>
  <si>
    <t>Project Reference Number:</t>
  </si>
  <si>
    <t>Lead Organisation Address:</t>
  </si>
  <si>
    <t>Claim form processed by:</t>
  </si>
  <si>
    <t>Lead Organisation Name:</t>
  </si>
  <si>
    <t>Project Title:</t>
  </si>
  <si>
    <t>Date claim form processed:</t>
  </si>
  <si>
    <t>Project Start Date:</t>
  </si>
  <si>
    <t>Project End Date:</t>
  </si>
  <si>
    <t>Claim form approved by:</t>
  </si>
  <si>
    <t>1. Claim Period &amp; Amount</t>
  </si>
  <si>
    <t>Date claim form approved:</t>
  </si>
  <si>
    <t>Financial Year</t>
  </si>
  <si>
    <t>FY 2026/27</t>
  </si>
  <si>
    <t>Reason for any significant differences above:</t>
  </si>
  <si>
    <t>Quarter No:</t>
  </si>
  <si>
    <t>Expenditure Start Date:</t>
  </si>
  <si>
    <t>Expenditure End Date:</t>
  </si>
  <si>
    <t>Have you Updated the Forecast &amp; Actuals worksheet?</t>
  </si>
  <si>
    <t>Claim Amount:</t>
  </si>
  <si>
    <t>Have you updated your forecast since your last grant payment?</t>
  </si>
  <si>
    <t>Submitted early / report or audit delayed:</t>
  </si>
  <si>
    <t>If yes, please explain why you have updated your forecast.</t>
  </si>
  <si>
    <t>Reason claim figure amended:</t>
  </si>
  <si>
    <t>2. Q4 Actual Claim</t>
  </si>
  <si>
    <t>Claim total:</t>
  </si>
  <si>
    <r>
      <t xml:space="preserve">If this is your Q4 Actual claim, please confirm your intention for any remaining / unspent funds at the end of the financial year. Any unspent funds will be assumed as surrendered unless stated otherwise. </t>
    </r>
    <r>
      <rPr>
        <sz val="10"/>
        <rFont val="Montserrat"/>
      </rPr>
      <t>If you have overclaimed, and have funds in hand at the end of the year these funds will be offset against your claims for the next financial year or potentially reclaimed. If you are considering a Change Request* (CR) for unspent funds, please read the CR guidance carefully as funds from previous financial years are not normally considered available.</t>
    </r>
    <r>
      <rPr>
        <b/>
        <sz val="10"/>
        <rFont val="Montserrat"/>
      </rPr>
      <t xml:space="preserve"> Only exceptional Change Requests can be considered for moving funds from Financial Years now closed and must be submitted as a matter of urgency. </t>
    </r>
  </si>
  <si>
    <t>Scheduled payment date:</t>
  </si>
  <si>
    <t>I confirm that any balance of funds is surrendered back to Defra:</t>
  </si>
  <si>
    <t>Choose an item</t>
  </si>
  <si>
    <t>Invoice reference:</t>
  </si>
  <si>
    <t>3. Claim Amount and Certification</t>
  </si>
  <si>
    <t>I confirm that I have reviewed my quarterly forecast and provided actual expenditure for all previous quarters. I claim the Claim Amount detailed above from the Department for Environment, Food and Rural Affairs, being a payment for work funded by OCEAN for the Financial Year detailed in the 1. Claim Period &amp; Amount above. I certify that, to the best of my knowledge and belief, the information is accurate, the expenditure will be properly incurred and that no other grant has been or will be claimed from Central Government or government agency towards these costs without the full knowledge and agreement of the Department.</t>
  </si>
  <si>
    <t>*Signed (please insert an image of the written signature):</t>
  </si>
  <si>
    <t>Date:</t>
  </si>
  <si>
    <t>*To be completed by signatory authorised on the original Grant Acceptance Form or notified to the Department thereafter via a change of signatory form.</t>
  </si>
  <si>
    <t>4. Confirmation of Bank Details</t>
  </si>
  <si>
    <r>
      <t xml:space="preserve">Please confirm your bank details and currency.  Any details that do not match your supplier form will be checked with you and may delay payment. </t>
    </r>
    <r>
      <rPr>
        <b/>
        <sz val="10"/>
        <color theme="1"/>
        <rFont val="Montserrat"/>
      </rPr>
      <t>Payments will be made in GBP by default. Please let us know if your account cannot accept GBP and payment can be made in either EUR or USD.</t>
    </r>
  </si>
  <si>
    <t>Name of Organisation on Account:</t>
  </si>
  <si>
    <t>Bank Account / IBAN Number:</t>
  </si>
  <si>
    <t>Bank Name:</t>
  </si>
  <si>
    <t>Bank Swift Code / Sort Code:</t>
  </si>
  <si>
    <t>Confirm currency for payment:</t>
  </si>
  <si>
    <t>Please include any additional information to support the transfer:</t>
  </si>
  <si>
    <t>Intermediary Bank Details:</t>
  </si>
  <si>
    <t>Other:</t>
  </si>
  <si>
    <t>5. Contact Details</t>
  </si>
  <si>
    <t>Who should we contact if we have queries about the information on this claim form? To whom should we send remittance advice once the payment has been processed?</t>
  </si>
  <si>
    <t>Name:</t>
  </si>
  <si>
    <t>Position in Organisation:</t>
  </si>
  <si>
    <t>Telephone Number:</t>
  </si>
  <si>
    <t>Email:</t>
  </si>
  <si>
    <t>Email for Remittance Advice:</t>
  </si>
  <si>
    <t>6. Changes</t>
  </si>
  <si>
    <t>Please tick the box below if the details have changed since your last grant payment.</t>
  </si>
  <si>
    <t>Signatory panel - You must attach a new/amendment to signatory panel form **</t>
  </si>
  <si>
    <t>Banking details - You must attach a new supplier set-up form **</t>
  </si>
  <si>
    <t>Checklist for Submission</t>
  </si>
  <si>
    <t>Check </t>
  </si>
  <si>
    <r>
      <t xml:space="preserve">Have you checked you have used the </t>
    </r>
    <r>
      <rPr>
        <b/>
        <sz val="10"/>
        <rFont val="Montserrat"/>
      </rPr>
      <t>correct template</t>
    </r>
    <r>
      <rPr>
        <sz val="10"/>
        <rFont val="Montserrat"/>
      </rPr>
      <t xml:space="preserve"> avalable via the OCEAN website before submission?  </t>
    </r>
  </si>
  <si>
    <t>If this is your Q4 Actual claim, check that you have completed the Annual Actual Breakdown worksheet?</t>
  </si>
  <si>
    <r>
      <t xml:space="preserve">Have you used the </t>
    </r>
    <r>
      <rPr>
        <b/>
        <sz val="10"/>
        <rFont val="Montserrat"/>
      </rPr>
      <t>project reference number</t>
    </r>
    <r>
      <rPr>
        <sz val="10"/>
        <rFont val="Montserrat"/>
      </rPr>
      <t xml:space="preserve"> and </t>
    </r>
    <r>
      <rPr>
        <b/>
        <sz val="10"/>
        <rFont val="Montserrat"/>
      </rPr>
      <t>not</t>
    </r>
    <r>
      <rPr>
        <sz val="10"/>
        <rFont val="Montserrat"/>
      </rPr>
      <t xml:space="preserve"> your application reference number? Refer to your award paperwork if necessary. </t>
    </r>
  </si>
  <si>
    <r>
      <t xml:space="preserve">Have you reviewed your forecast and provided actuals for completed quarters in the Forecast &amp; Actuals Worksheet? Does your claim match the figure provided in your </t>
    </r>
    <r>
      <rPr>
        <b/>
        <sz val="10"/>
        <rFont val="Montserrat"/>
      </rPr>
      <t>forecasting sheet?</t>
    </r>
  </si>
  <si>
    <r>
      <t xml:space="preserve">Has your claim been signed by someone on the current </t>
    </r>
    <r>
      <rPr>
        <b/>
        <sz val="10"/>
        <rFont val="Montserrat"/>
      </rPr>
      <t>signatory panel</t>
    </r>
    <r>
      <rPr>
        <sz val="10"/>
        <rFont val="Montserrat"/>
      </rPr>
      <t>? If no, have you provided an updated signatory panel?  </t>
    </r>
  </si>
  <si>
    <r>
      <t xml:space="preserve">Have you provided the correct </t>
    </r>
    <r>
      <rPr>
        <b/>
        <sz val="10"/>
        <rFont val="Montserrat"/>
      </rPr>
      <t>bank details</t>
    </r>
    <r>
      <rPr>
        <sz val="10"/>
        <rFont val="Montserrat"/>
      </rPr>
      <t>? If they have changed since your last claim, have you provided a revised Supplier form? </t>
    </r>
  </si>
  <si>
    <t>Please submit your claim and any supporting documents to finance@oceangrants.org.uk including your project reference in the subject line of the email. </t>
  </si>
  <si>
    <r>
      <t>Do not include change requests or other communications with this claim.</t>
    </r>
    <r>
      <rPr>
        <sz val="10"/>
        <rFont val="Montserrat"/>
      </rPr>
      <t> </t>
    </r>
  </si>
  <si>
    <t>Quarterly Project Accounting: Forecast &amp; Actuals</t>
  </si>
  <si>
    <t>Project Ref:</t>
  </si>
  <si>
    <t>Lead Organisation:</t>
  </si>
  <si>
    <t>Financial Year:</t>
  </si>
  <si>
    <t>Claim Period:</t>
  </si>
  <si>
    <t>Budget Heading</t>
  </si>
  <si>
    <t>Q1 (April-June)</t>
  </si>
  <si>
    <t>Q2 (July - September)</t>
  </si>
  <si>
    <t>Q3 (October - December)</t>
  </si>
  <si>
    <t>Q4 (January - March)</t>
  </si>
  <si>
    <t>Variance 
(£)</t>
  </si>
  <si>
    <t>Variance 
%</t>
  </si>
  <si>
    <t>Agreed Budget (£)</t>
  </si>
  <si>
    <t>Forecast (£)</t>
  </si>
  <si>
    <t>Actual (£)</t>
  </si>
  <si>
    <t>Total Forecast (£)</t>
  </si>
  <si>
    <t>Total Actual Spend (£)</t>
  </si>
  <si>
    <t>Staff Costs</t>
  </si>
  <si>
    <t>Consultancy Costs</t>
  </si>
  <si>
    <t>Project Activity Costs</t>
  </si>
  <si>
    <t>Capital Equipment</t>
  </si>
  <si>
    <t>Travel &amp; Subsistence Costs</t>
  </si>
  <si>
    <t>Overhead Costs</t>
  </si>
  <si>
    <t>Monitoring &amp; Evaluation Costs</t>
  </si>
  <si>
    <t>Communications &amp; Lesson Learning Costs</t>
  </si>
  <si>
    <t>Total</t>
  </si>
  <si>
    <r>
      <t xml:space="preserve">Under / </t>
    </r>
    <r>
      <rPr>
        <sz val="10"/>
        <color rgb="FFFF0000"/>
        <rFont val="Montserrat"/>
      </rPr>
      <t>Over</t>
    </r>
    <r>
      <rPr>
        <sz val="10"/>
        <rFont val="Montserrat"/>
      </rPr>
      <t xml:space="preserve"> Spend</t>
    </r>
  </si>
  <si>
    <t>Claim Amount</t>
  </si>
  <si>
    <t>Q1 Claim:</t>
  </si>
  <si>
    <t>Q2 Claim:</t>
  </si>
  <si>
    <t>Q3 Claim:</t>
  </si>
  <si>
    <t>Q4 Claim:</t>
  </si>
  <si>
    <t>Total Amount Claimed:</t>
  </si>
  <si>
    <t>Remaining Balance after claim payment</t>
  </si>
  <si>
    <t>Q4 Surrender Amount</t>
  </si>
  <si>
    <t>Total Claim = Q1 advance</t>
  </si>
  <si>
    <t>Total Claim = Q2 forecast minus Q1 balance</t>
  </si>
  <si>
    <t>Total Claim = Q3 forecast minus Q2 balance</t>
  </si>
  <si>
    <t>Total Claim = Q4 Actual claim and any +/- balance</t>
  </si>
  <si>
    <t>Q4 Overclaim Amount</t>
  </si>
  <si>
    <t>Please detail any notes on any significant costs, variations to forecasts or actuals in any quarter below:</t>
  </si>
  <si>
    <t>Quarter</t>
  </si>
  <si>
    <t>Comments</t>
  </si>
  <si>
    <t>Q4 - Annual Actual Breakdown</t>
  </si>
  <si>
    <r>
      <rPr>
        <b/>
        <sz val="10"/>
        <color theme="1"/>
        <rFont val="Arial"/>
        <family val="2"/>
      </rPr>
      <t>You should only complete this worksheet when submitting your Q4 Actuals Claim.</t>
    </r>
    <r>
      <rPr>
        <sz val="10"/>
        <color theme="1"/>
        <rFont val="Arial"/>
        <family val="2"/>
      </rPr>
      <t xml:space="preserve"> Using the table below, please provide the actual annual total expenditure on employment of staff, capital items, and other costs where funded under this year’s grant. </t>
    </r>
    <r>
      <rPr>
        <sz val="10"/>
        <color theme="1"/>
        <rFont val="Arial"/>
        <family val="2"/>
      </rPr>
      <t>Add additional rows where necessary.</t>
    </r>
  </si>
  <si>
    <t>Staff employed (Provide name and position)</t>
  </si>
  <si>
    <t>Date work commenced and finished in current year</t>
  </si>
  <si>
    <t>Proportion of this time 
spent on this work</t>
  </si>
  <si>
    <t>Cost to OCEAN in Finanicial Year (£)</t>
  </si>
  <si>
    <t>Sub-Total</t>
  </si>
  <si>
    <t>Capital items – description</t>
  </si>
  <si>
    <t>Capital items - location</t>
  </si>
  <si>
    <t>Other Costs – description</t>
  </si>
  <si>
    <t>Matched Funding Expected for this project</t>
  </si>
  <si>
    <t>#</t>
  </si>
  <si>
    <t>Amount Expected (£)</t>
  </si>
  <si>
    <t>Actual Amount (£)</t>
  </si>
  <si>
    <t>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</si>
</sst>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quot;£&quot;* #,##0.00_-;_-&quot;£&quot;* &quot;-&quot;_-;_-@_-"/>
    <numFmt numFmtId="165" formatCode="&quot;£&quot;#,##0.00"/>
  </numFmts>
  <fonts count="23">
    <font>
      <sz val="10"/>
      <color theme="1"/>
      <name val="Arial"/>
      <family val="2"/>
    </font>
    <font>
      <sz val="10"/>
      <name val="Arial"/>
      <family val="2"/>
    </font>
    <font>
      <sz val="10"/>
      <name val="Arial"/>
      <family val="2"/>
    </font>
    <font>
      <sz val="10"/>
      <color theme="1"/>
      <name val="Arial"/>
      <family val="2"/>
    </font>
    <font>
      <b/>
      <sz val="10"/>
      <color theme="1"/>
      <name val="Montserrat"/>
    </font>
    <font>
      <sz val="10"/>
      <color theme="1"/>
      <name val="Montserrat"/>
    </font>
    <font>
      <b/>
      <sz val="10"/>
      <color theme="0"/>
      <name val="Montserrat"/>
    </font>
    <font>
      <sz val="10"/>
      <name val="Montserrat"/>
    </font>
    <font>
      <b/>
      <sz val="10"/>
      <name val="Montserrat"/>
    </font>
    <font>
      <b/>
      <sz val="16"/>
      <color theme="0"/>
      <name val="Montserrat"/>
    </font>
    <font>
      <b/>
      <sz val="10"/>
      <color rgb="FFFF0000"/>
      <name val="Montserrat"/>
    </font>
    <font>
      <sz val="9"/>
      <color theme="1"/>
      <name val="Montserrat"/>
    </font>
    <font>
      <sz val="8"/>
      <color theme="1"/>
      <name val="Montserrat"/>
    </font>
    <font>
      <b/>
      <sz val="11"/>
      <color theme="1"/>
      <name val="Montserrat"/>
    </font>
    <font>
      <sz val="8"/>
      <name val="Montserrat"/>
    </font>
    <font>
      <b/>
      <u/>
      <sz val="10"/>
      <color theme="1"/>
      <name val="Montserrat"/>
    </font>
    <font>
      <sz val="7.5"/>
      <name val="Montserrat"/>
    </font>
    <font>
      <sz val="10"/>
      <color theme="1"/>
      <name val="Calibri"/>
      <family val="2"/>
      <scheme val="minor"/>
    </font>
    <font>
      <b/>
      <sz val="8"/>
      <color theme="1"/>
      <name val="Montserrat"/>
    </font>
    <font>
      <sz val="10"/>
      <color rgb="FFFF0000"/>
      <name val="Montserrat"/>
    </font>
    <font>
      <b/>
      <sz val="10"/>
      <color theme="1"/>
      <name val="Arial"/>
      <family val="2"/>
    </font>
    <font>
      <b/>
      <sz val="10"/>
      <color theme="0"/>
      <name val="Arial"/>
      <family val="2"/>
    </font>
    <font>
      <sz val="10"/>
      <color theme="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10768D"/>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xf numFmtId="0" fontId="17" fillId="0" borderId="0"/>
  </cellStyleXfs>
  <cellXfs count="176">
    <xf numFmtId="0" fontId="0" fillId="0" borderId="0" xfId="0"/>
    <xf numFmtId="0" fontId="9" fillId="5" borderId="3"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4" fillId="6" borderId="4" xfId="0" applyFont="1" applyFill="1" applyBorder="1" applyAlignment="1">
      <alignment vertical="top"/>
    </xf>
    <xf numFmtId="0" fontId="5" fillId="7" borderId="1" xfId="0" applyFont="1" applyFill="1" applyBorder="1" applyProtection="1">
      <protection locked="0"/>
    </xf>
    <xf numFmtId="164" fontId="7" fillId="7" borderId="1" xfId="3" applyNumberFormat="1" applyFont="1" applyFill="1" applyBorder="1" applyProtection="1">
      <protection locked="0"/>
    </xf>
    <xf numFmtId="164" fontId="5" fillId="7" borderId="7" xfId="1" applyNumberFormat="1" applyFont="1" applyFill="1" applyBorder="1" applyProtection="1">
      <protection locked="0"/>
    </xf>
    <xf numFmtId="164" fontId="5" fillId="7" borderId="1" xfId="1" applyNumberFormat="1" applyFont="1" applyFill="1" applyBorder="1" applyProtection="1">
      <protection locked="0"/>
    </xf>
    <xf numFmtId="0" fontId="10" fillId="6" borderId="0" xfId="0" applyFont="1" applyFill="1" applyAlignment="1">
      <alignment vertical="top"/>
    </xf>
    <xf numFmtId="0" fontId="13" fillId="6" borderId="4" xfId="0" applyFont="1" applyFill="1" applyBorder="1" applyAlignment="1">
      <alignment vertical="top"/>
    </xf>
    <xf numFmtId="164" fontId="5" fillId="3" borderId="1" xfId="1" applyNumberFormat="1" applyFont="1" applyFill="1" applyBorder="1" applyProtection="1">
      <protection locked="0"/>
    </xf>
    <xf numFmtId="0" fontId="5" fillId="2" borderId="1" xfId="0" applyFont="1" applyFill="1" applyBorder="1" applyAlignment="1">
      <alignment vertical="top"/>
    </xf>
    <xf numFmtId="0" fontId="5" fillId="6" borderId="1" xfId="0" applyFont="1" applyFill="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5" fillId="6" borderId="13" xfId="0" applyFont="1" applyFill="1" applyBorder="1" applyAlignment="1">
      <alignment vertical="top"/>
    </xf>
    <xf numFmtId="14" fontId="5" fillId="6" borderId="0" xfId="0" applyNumberFormat="1" applyFont="1" applyFill="1" applyAlignment="1">
      <alignment vertical="top"/>
    </xf>
    <xf numFmtId="0" fontId="4" fillId="6" borderId="0" xfId="0" applyFont="1" applyFill="1" applyAlignment="1">
      <alignment horizontal="left" wrapText="1"/>
    </xf>
    <xf numFmtId="0" fontId="6" fillId="5" borderId="15" xfId="0" applyFont="1" applyFill="1" applyBorder="1" applyAlignment="1">
      <alignment vertical="top" wrapText="1"/>
    </xf>
    <xf numFmtId="14" fontId="5" fillId="6" borderId="13" xfId="0" applyNumberFormat="1" applyFont="1" applyFill="1" applyBorder="1" applyAlignment="1">
      <alignment vertical="top"/>
    </xf>
    <xf numFmtId="0" fontId="5" fillId="2" borderId="1" xfId="0" applyFont="1" applyFill="1" applyBorder="1" applyAlignment="1">
      <alignment vertical="top" wrapText="1"/>
    </xf>
    <xf numFmtId="165" fontId="5" fillId="2" borderId="1" xfId="0" applyNumberFormat="1" applyFont="1" applyFill="1" applyBorder="1" applyAlignment="1">
      <alignment vertical="top"/>
    </xf>
    <xf numFmtId="0" fontId="5" fillId="0" borderId="0" xfId="0" applyFont="1" applyAlignment="1">
      <alignment horizontal="center" vertical="top"/>
    </xf>
    <xf numFmtId="0" fontId="6" fillId="6" borderId="0" xfId="0" applyFont="1" applyFill="1" applyAlignment="1">
      <alignment vertical="top"/>
    </xf>
    <xf numFmtId="0" fontId="5" fillId="6" borderId="0" xfId="0" applyFont="1" applyFill="1" applyAlignment="1">
      <alignment horizontal="center" vertical="top"/>
    </xf>
    <xf numFmtId="165" fontId="5" fillId="6" borderId="17" xfId="0" applyNumberFormat="1" applyFont="1" applyFill="1" applyBorder="1" applyAlignment="1">
      <alignment vertical="top"/>
    </xf>
    <xf numFmtId="0" fontId="6" fillId="5" borderId="6" xfId="0" applyFont="1" applyFill="1" applyBorder="1" applyAlignment="1">
      <alignment vertical="top" wrapText="1"/>
    </xf>
    <xf numFmtId="0" fontId="6" fillId="5" borderId="6" xfId="0" applyFont="1" applyFill="1" applyBorder="1" applyAlignment="1">
      <alignment vertical="top"/>
    </xf>
    <xf numFmtId="0" fontId="6" fillId="5" borderId="7" xfId="0" applyFont="1" applyFill="1" applyBorder="1" applyAlignment="1">
      <alignment horizontal="left" vertical="center" wrapText="1"/>
    </xf>
    <xf numFmtId="0" fontId="5" fillId="7" borderId="1" xfId="0" applyFont="1" applyFill="1" applyBorder="1" applyAlignment="1" applyProtection="1">
      <alignment vertical="top"/>
      <protection locked="0"/>
    </xf>
    <xf numFmtId="14" fontId="5" fillId="7" borderId="1" xfId="0" applyNumberFormat="1" applyFont="1" applyFill="1" applyBorder="1" applyAlignment="1" applyProtection="1">
      <alignment vertical="top"/>
      <protection locked="0"/>
    </xf>
    <xf numFmtId="14" fontId="5" fillId="7" borderId="16" xfId="0" applyNumberFormat="1" applyFont="1" applyFill="1" applyBorder="1" applyAlignment="1" applyProtection="1">
      <alignment vertical="top"/>
      <protection locked="0"/>
    </xf>
    <xf numFmtId="0" fontId="5" fillId="7" borderId="15" xfId="0" applyFont="1" applyFill="1" applyBorder="1" applyAlignment="1" applyProtection="1">
      <alignment vertical="top"/>
      <protection locked="0"/>
    </xf>
    <xf numFmtId="165" fontId="5" fillId="7" borderId="15" xfId="0" applyNumberFormat="1" applyFont="1" applyFill="1" applyBorder="1" applyAlignment="1" applyProtection="1">
      <alignment vertical="top"/>
      <protection locked="0"/>
    </xf>
    <xf numFmtId="0" fontId="5" fillId="7" borderId="16" xfId="0" applyFont="1" applyFill="1" applyBorder="1" applyAlignment="1" applyProtection="1">
      <alignment vertical="top"/>
      <protection locked="0"/>
    </xf>
    <xf numFmtId="0" fontId="7" fillId="7" borderId="7" xfId="0" applyFont="1" applyFill="1" applyBorder="1" applyAlignment="1" applyProtection="1">
      <alignment horizontal="left" vertical="center" wrapText="1"/>
      <protection locked="0"/>
    </xf>
    <xf numFmtId="44" fontId="5" fillId="2" borderId="1" xfId="1" applyNumberFormat="1" applyFont="1" applyFill="1" applyBorder="1" applyProtection="1"/>
    <xf numFmtId="44" fontId="5" fillId="2" borderId="1" xfId="2" applyFont="1" applyFill="1" applyBorder="1" applyProtection="1"/>
    <xf numFmtId="44" fontId="8" fillId="2" borderId="10" xfId="2" applyFont="1" applyFill="1" applyBorder="1" applyProtection="1"/>
    <xf numFmtId="44" fontId="4" fillId="2" borderId="10" xfId="2" applyFont="1" applyFill="1" applyBorder="1" applyProtection="1"/>
    <xf numFmtId="44" fontId="4" fillId="2" borderId="10" xfId="1" applyNumberFormat="1" applyFont="1" applyFill="1" applyBorder="1" applyProtection="1"/>
    <xf numFmtId="44" fontId="7" fillId="4" borderId="1" xfId="2" applyFont="1" applyFill="1" applyBorder="1" applyAlignment="1" applyProtection="1">
      <alignment horizontal="right"/>
    </xf>
    <xf numFmtId="44" fontId="5" fillId="2" borderId="1" xfId="2" applyFont="1" applyFill="1" applyBorder="1" applyAlignment="1" applyProtection="1">
      <alignment horizontal="right"/>
    </xf>
    <xf numFmtId="44" fontId="5" fillId="9" borderId="1" xfId="2" applyFont="1" applyFill="1" applyBorder="1" applyAlignment="1" applyProtection="1">
      <alignment horizontal="right"/>
    </xf>
    <xf numFmtId="44" fontId="6" fillId="5" borderId="11" xfId="2" applyFont="1" applyFill="1" applyBorder="1" applyAlignment="1" applyProtection="1">
      <alignment horizontal="left" vertical="center"/>
    </xf>
    <xf numFmtId="44" fontId="6" fillId="5" borderId="11" xfId="2" applyFont="1" applyFill="1" applyBorder="1" applyAlignment="1" applyProtection="1">
      <alignment horizontal="right" vertical="center"/>
    </xf>
    <xf numFmtId="0" fontId="5" fillId="7" borderId="6" xfId="0" applyFont="1" applyFill="1" applyBorder="1" applyAlignment="1" applyProtection="1">
      <alignment vertical="top"/>
      <protection locked="0"/>
    </xf>
    <xf numFmtId="0" fontId="5" fillId="7" borderId="7" xfId="0" applyFont="1" applyFill="1" applyBorder="1" applyAlignment="1" applyProtection="1">
      <alignment vertical="top"/>
      <protection locked="0"/>
    </xf>
    <xf numFmtId="0" fontId="0" fillId="6" borderId="0" xfId="0" applyFill="1"/>
    <xf numFmtId="0" fontId="5" fillId="7" borderId="1" xfId="0" applyFont="1" applyFill="1" applyBorder="1" applyAlignment="1" applyProtection="1">
      <alignment horizontal="left" vertical="top" wrapText="1"/>
      <protection locked="0"/>
    </xf>
    <xf numFmtId="0" fontId="8" fillId="6" borderId="0" xfId="0" applyFont="1" applyFill="1" applyAlignment="1">
      <alignment horizontal="left" vertical="center" wrapText="1"/>
    </xf>
    <xf numFmtId="0" fontId="12" fillId="6" borderId="4" xfId="0" applyFont="1" applyFill="1" applyBorder="1" applyAlignment="1">
      <alignment horizontal="center"/>
    </xf>
    <xf numFmtId="0" fontId="14" fillId="6" borderId="5" xfId="0" applyFont="1" applyFill="1" applyBorder="1" applyAlignment="1">
      <alignment horizontal="center" vertical="top"/>
    </xf>
    <xf numFmtId="0" fontId="5" fillId="6" borderId="7" xfId="0" applyFont="1" applyFill="1" applyBorder="1" applyAlignment="1">
      <alignment vertical="top"/>
    </xf>
    <xf numFmtId="44" fontId="14" fillId="6" borderId="0" xfId="2" applyFont="1" applyFill="1" applyBorder="1" applyAlignment="1" applyProtection="1">
      <alignment horizontal="right"/>
    </xf>
    <xf numFmtId="44" fontId="12" fillId="6" borderId="0" xfId="2" applyFont="1" applyFill="1" applyBorder="1" applyAlignment="1" applyProtection="1">
      <alignment horizontal="right"/>
    </xf>
    <xf numFmtId="10" fontId="5" fillId="2" borderId="1" xfId="5" applyNumberFormat="1" applyFont="1" applyFill="1" applyBorder="1" applyAlignment="1" applyProtection="1">
      <alignment horizontal="center"/>
    </xf>
    <xf numFmtId="9" fontId="5" fillId="2" borderId="1" xfId="5" applyFont="1" applyFill="1" applyBorder="1" applyAlignment="1" applyProtection="1">
      <alignment horizontal="center"/>
    </xf>
    <xf numFmtId="165" fontId="5" fillId="6" borderId="0" xfId="0" applyNumberFormat="1" applyFont="1" applyFill="1" applyAlignment="1">
      <alignment horizontal="center" vertical="top"/>
    </xf>
    <xf numFmtId="165" fontId="5" fillId="6" borderId="13" xfId="0" applyNumberFormat="1" applyFont="1" applyFill="1" applyBorder="1" applyAlignment="1">
      <alignment vertical="top"/>
    </xf>
    <xf numFmtId="0" fontId="4" fillId="6" borderId="0" xfId="0" applyFont="1" applyFill="1" applyAlignment="1">
      <alignment horizontal="left" vertical="top" wrapText="1"/>
    </xf>
    <xf numFmtId="0" fontId="5" fillId="6" borderId="0" xfId="0" applyFont="1" applyFill="1"/>
    <xf numFmtId="0" fontId="6" fillId="5" borderId="1" xfId="0" applyFont="1" applyFill="1" applyBorder="1" applyAlignment="1">
      <alignment horizontal="left"/>
    </xf>
    <xf numFmtId="14" fontId="5" fillId="2" borderId="1" xfId="0" applyNumberFormat="1" applyFont="1" applyFill="1" applyBorder="1" applyAlignment="1">
      <alignment horizontal="center"/>
    </xf>
    <xf numFmtId="49" fontId="6" fillId="5" borderId="15" xfId="0" applyNumberFormat="1" applyFont="1" applyFill="1" applyBorder="1" applyAlignment="1">
      <alignment horizontal="center" wrapText="1"/>
    </xf>
    <xf numFmtId="0" fontId="6" fillId="5" borderId="7" xfId="0" applyFont="1" applyFill="1" applyBorder="1" applyAlignment="1">
      <alignment horizontal="center" wrapText="1"/>
    </xf>
    <xf numFmtId="0" fontId="6" fillId="5" borderId="17" xfId="0" applyFont="1" applyFill="1" applyBorder="1" applyAlignment="1">
      <alignment horizontal="center" wrapText="1"/>
    </xf>
    <xf numFmtId="0" fontId="6" fillId="5" borderId="1" xfId="0" applyFont="1" applyFill="1" applyBorder="1" applyAlignment="1">
      <alignment horizontal="center" wrapText="1"/>
    </xf>
    <xf numFmtId="0" fontId="6" fillId="5" borderId="16" xfId="0" applyFont="1" applyFill="1" applyBorder="1" applyAlignment="1">
      <alignment horizontal="center" wrapText="1"/>
    </xf>
    <xf numFmtId="0" fontId="5" fillId="6" borderId="0" xfId="0" applyFont="1" applyFill="1" applyAlignment="1">
      <alignment wrapText="1"/>
    </xf>
    <xf numFmtId="0" fontId="7" fillId="2" borderId="1" xfId="3" applyFont="1" applyFill="1" applyBorder="1"/>
    <xf numFmtId="0" fontId="8" fillId="2" borderId="10" xfId="3" applyFont="1" applyFill="1" applyBorder="1"/>
    <xf numFmtId="0" fontId="5" fillId="6" borderId="0" xfId="0" applyFont="1" applyFill="1" applyAlignment="1">
      <alignment vertical="top" wrapText="1"/>
    </xf>
    <xf numFmtId="0" fontId="4" fillId="6" borderId="0" xfId="0" applyFont="1" applyFill="1"/>
    <xf numFmtId="0" fontId="6" fillId="5" borderId="11" xfId="0" applyFont="1" applyFill="1" applyBorder="1" applyAlignment="1">
      <alignment horizontal="right" vertical="center" wrapText="1"/>
    </xf>
    <xf numFmtId="0" fontId="5" fillId="5" borderId="11" xfId="0" applyFont="1" applyFill="1" applyBorder="1" applyAlignment="1">
      <alignment vertical="center" wrapText="1"/>
    </xf>
    <xf numFmtId="43" fontId="6" fillId="5" borderId="11" xfId="0" applyNumberFormat="1" applyFont="1" applyFill="1" applyBorder="1" applyAlignment="1">
      <alignment horizontal="right" vertical="center"/>
    </xf>
    <xf numFmtId="0" fontId="18" fillId="6" borderId="0" xfId="0" applyFont="1" applyFill="1"/>
    <xf numFmtId="0" fontId="12" fillId="6" borderId="0" xfId="0" applyFont="1" applyFill="1" applyAlignment="1">
      <alignment vertical="top" wrapText="1"/>
    </xf>
    <xf numFmtId="44" fontId="12" fillId="6" borderId="0" xfId="0" applyNumberFormat="1" applyFont="1" applyFill="1" applyAlignment="1">
      <alignment vertical="top" wrapText="1"/>
    </xf>
    <xf numFmtId="0" fontId="11" fillId="6" borderId="0" xfId="0" applyFont="1" applyFill="1" applyAlignment="1">
      <alignment vertical="top" wrapText="1"/>
    </xf>
    <xf numFmtId="0" fontId="6" fillId="5" borderId="0" xfId="0" applyFont="1" applyFill="1"/>
    <xf numFmtId="0" fontId="6" fillId="5" borderId="0" xfId="0" applyFont="1" applyFill="1" applyAlignment="1">
      <alignment horizontal="left" vertical="top"/>
    </xf>
    <xf numFmtId="49" fontId="5" fillId="7" borderId="1" xfId="0" applyNumberFormat="1" applyFont="1" applyFill="1" applyBorder="1" applyProtection="1">
      <protection locked="0"/>
    </xf>
    <xf numFmtId="0" fontId="3" fillId="7" borderId="14" xfId="3" applyFont="1" applyFill="1" applyBorder="1" applyAlignment="1" applyProtection="1">
      <alignment vertical="top" wrapText="1"/>
      <protection locked="0"/>
    </xf>
    <xf numFmtId="0" fontId="3" fillId="7" borderId="1" xfId="3" applyFont="1" applyFill="1" applyBorder="1" applyProtection="1">
      <protection locked="0"/>
    </xf>
    <xf numFmtId="165" fontId="3" fillId="7" borderId="1" xfId="3" applyNumberFormat="1" applyFont="1" applyFill="1" applyBorder="1" applyProtection="1">
      <protection locked="0"/>
    </xf>
    <xf numFmtId="0" fontId="3" fillId="7" borderId="1" xfId="3" applyFont="1" applyFill="1" applyBorder="1" applyAlignment="1" applyProtection="1">
      <alignment wrapText="1"/>
      <protection locked="0"/>
    </xf>
    <xf numFmtId="44" fontId="3" fillId="7" borderId="1" xfId="3" applyNumberFormat="1" applyFont="1" applyFill="1" applyBorder="1" applyProtection="1">
      <protection locked="0"/>
    </xf>
    <xf numFmtId="49" fontId="3" fillId="7" borderId="1" xfId="3" applyNumberFormat="1" applyFont="1" applyFill="1" applyBorder="1" applyAlignment="1" applyProtection="1">
      <alignment wrapText="1"/>
      <protection locked="0"/>
    </xf>
    <xf numFmtId="0" fontId="9" fillId="6" borderId="0" xfId="0" applyFont="1" applyFill="1"/>
    <xf numFmtId="0" fontId="1" fillId="6" borderId="0" xfId="3" applyFill="1"/>
    <xf numFmtId="0" fontId="21" fillId="5" borderId="6" xfId="3" applyFont="1" applyFill="1" applyBorder="1" applyAlignment="1">
      <alignment vertical="center" wrapText="1"/>
    </xf>
    <xf numFmtId="0" fontId="21" fillId="5" borderId="1" xfId="3" applyFont="1" applyFill="1" applyBorder="1" applyAlignment="1">
      <alignment horizontal="center" vertical="center" wrapText="1"/>
    </xf>
    <xf numFmtId="165" fontId="20" fillId="8" borderId="1" xfId="3" applyNumberFormat="1" applyFont="1" applyFill="1" applyBorder="1"/>
    <xf numFmtId="0" fontId="22" fillId="5" borderId="0" xfId="3" applyFont="1" applyFill="1"/>
    <xf numFmtId="165" fontId="21" fillId="5" borderId="1" xfId="3" applyNumberFormat="1" applyFont="1" applyFill="1" applyBorder="1"/>
    <xf numFmtId="0" fontId="17" fillId="6" borderId="0" xfId="6" applyFill="1"/>
    <xf numFmtId="0" fontId="20" fillId="6" borderId="0" xfId="3" applyFont="1" applyFill="1" applyAlignment="1">
      <alignment horizontal="left" vertical="top"/>
    </xf>
    <xf numFmtId="0" fontId="22" fillId="5" borderId="1" xfId="3" applyFont="1" applyFill="1" applyBorder="1" applyAlignment="1">
      <alignment horizontal="center" wrapText="1"/>
    </xf>
    <xf numFmtId="0" fontId="21" fillId="5" borderId="1" xfId="3" applyFont="1" applyFill="1" applyBorder="1" applyAlignment="1">
      <alignment horizontal="center" vertical="center"/>
    </xf>
    <xf numFmtId="44" fontId="21" fillId="5" borderId="1" xfId="3" applyNumberFormat="1" applyFont="1" applyFill="1" applyBorder="1"/>
    <xf numFmtId="0" fontId="3" fillId="6" borderId="0" xfId="3" applyFont="1" applyFill="1"/>
    <xf numFmtId="0" fontId="3" fillId="0" borderId="1" xfId="3" applyFont="1" applyBorder="1" applyAlignment="1" applyProtection="1">
      <alignment horizontal="center" wrapText="1"/>
      <protection locked="0"/>
    </xf>
    <xf numFmtId="0" fontId="21" fillId="5" borderId="8" xfId="3" applyFont="1" applyFill="1" applyBorder="1" applyAlignment="1">
      <alignment horizontal="left" vertical="center"/>
    </xf>
    <xf numFmtId="0" fontId="7" fillId="6" borderId="2" xfId="0" applyFont="1" applyFill="1" applyBorder="1" applyAlignment="1">
      <alignment horizontal="left" vertical="top" wrapText="1"/>
    </xf>
    <xf numFmtId="0" fontId="7" fillId="6" borderId="0" xfId="0" applyFont="1" applyFill="1" applyAlignment="1">
      <alignment horizontal="left" vertical="top" wrapText="1"/>
    </xf>
    <xf numFmtId="0" fontId="7" fillId="6" borderId="13" xfId="0" applyFont="1" applyFill="1" applyBorder="1" applyAlignment="1">
      <alignment horizontal="left" vertical="top" wrapText="1"/>
    </xf>
    <xf numFmtId="0" fontId="16" fillId="6" borderId="2"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13" xfId="0" applyFont="1" applyFill="1" applyBorder="1" applyAlignment="1">
      <alignment horizontal="left" vertical="top" wrapText="1"/>
    </xf>
    <xf numFmtId="165" fontId="5" fillId="7" borderId="1" xfId="0" applyNumberFormat="1" applyFont="1" applyFill="1" applyBorder="1" applyAlignment="1" applyProtection="1">
      <alignment horizontal="center" vertical="top"/>
      <protection locked="0"/>
    </xf>
    <xf numFmtId="0" fontId="13" fillId="6" borderId="2" xfId="0" applyFont="1" applyFill="1" applyBorder="1" applyAlignment="1">
      <alignment horizontal="left" wrapText="1"/>
    </xf>
    <xf numFmtId="0" fontId="13" fillId="6" borderId="0" xfId="0" applyFont="1" applyFill="1" applyAlignment="1">
      <alignment horizontal="left" wrapText="1"/>
    </xf>
    <xf numFmtId="0" fontId="5" fillId="7" borderId="1" xfId="0" applyFont="1" applyFill="1" applyBorder="1" applyAlignment="1" applyProtection="1">
      <alignment horizontal="center" vertical="top"/>
      <protection locked="0"/>
    </xf>
    <xf numFmtId="0" fontId="4" fillId="8" borderId="1" xfId="0" applyFont="1" applyFill="1" applyBorder="1" applyAlignment="1">
      <alignment horizontal="center" vertical="top"/>
    </xf>
    <xf numFmtId="0" fontId="9" fillId="5" borderId="8" xfId="0" applyFont="1" applyFill="1" applyBorder="1" applyAlignment="1">
      <alignment horizontal="left" vertical="top"/>
    </xf>
    <xf numFmtId="0" fontId="9" fillId="5" borderId="12" xfId="0" applyFont="1" applyFill="1" applyBorder="1" applyAlignment="1">
      <alignment horizontal="left" vertical="top"/>
    </xf>
    <xf numFmtId="0" fontId="9" fillId="5" borderId="9" xfId="0" applyFont="1" applyFill="1" applyBorder="1" applyAlignment="1">
      <alignment horizontal="left" vertical="top"/>
    </xf>
    <xf numFmtId="0" fontId="5" fillId="6"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5" fillId="7" borderId="1" xfId="0" applyFont="1" applyFill="1" applyBorder="1" applyAlignment="1" applyProtection="1">
      <alignment horizontal="left" vertical="top" wrapText="1"/>
      <protection locked="0"/>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6" fillId="5" borderId="6" xfId="0" applyFont="1" applyFill="1" applyBorder="1" applyAlignment="1">
      <alignment horizontal="left" vertical="top"/>
    </xf>
    <xf numFmtId="0" fontId="6" fillId="5" borderId="14" xfId="0" applyFont="1" applyFill="1" applyBorder="1" applyAlignment="1">
      <alignment horizontal="left" vertical="top"/>
    </xf>
    <xf numFmtId="0" fontId="6" fillId="5" borderId="7" xfId="0" applyFont="1" applyFill="1" applyBorder="1" applyAlignment="1">
      <alignment horizontal="left" vertical="top"/>
    </xf>
    <xf numFmtId="0" fontId="7" fillId="6" borderId="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5" fillId="0" borderId="7" xfId="0" applyFont="1" applyBorder="1" applyAlignment="1">
      <alignment horizontal="left" wrapText="1"/>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6" borderId="1" xfId="0" applyFont="1" applyFill="1" applyBorder="1" applyAlignment="1">
      <alignment horizontal="center" vertical="top"/>
    </xf>
    <xf numFmtId="165" fontId="5" fillId="7" borderId="1" xfId="0" applyNumberFormat="1" applyFont="1" applyFill="1" applyBorder="1" applyAlignment="1" applyProtection="1">
      <alignment horizontal="left" vertical="top"/>
      <protection locked="0"/>
    </xf>
    <xf numFmtId="0" fontId="8" fillId="6" borderId="0" xfId="0" applyFont="1" applyFill="1" applyAlignment="1">
      <alignment horizontal="left" vertical="top" wrapText="1"/>
    </xf>
    <xf numFmtId="0" fontId="8" fillId="6" borderId="13" xfId="0" applyFont="1" applyFill="1" applyBorder="1" applyAlignment="1">
      <alignment horizontal="left" vertical="top" wrapText="1"/>
    </xf>
    <xf numFmtId="0" fontId="8" fillId="6" borderId="0" xfId="0" applyFont="1" applyFill="1" applyAlignment="1">
      <alignment horizontal="left" wrapText="1"/>
    </xf>
    <xf numFmtId="0" fontId="5" fillId="6" borderId="2" xfId="0" applyFont="1" applyFill="1" applyBorder="1" applyAlignment="1">
      <alignment horizontal="left" vertical="top"/>
    </xf>
    <xf numFmtId="0" fontId="5" fillId="6" borderId="0" xfId="0" applyFont="1" applyFill="1" applyAlignment="1">
      <alignment horizontal="left" vertical="top"/>
    </xf>
    <xf numFmtId="0" fontId="5" fillId="6" borderId="13" xfId="0" applyFont="1" applyFill="1" applyBorder="1" applyAlignment="1">
      <alignment horizontal="left" vertical="top"/>
    </xf>
    <xf numFmtId="49" fontId="6" fillId="5" borderId="1" xfId="2" applyNumberFormat="1" applyFont="1" applyFill="1" applyBorder="1" applyAlignment="1" applyProtection="1">
      <alignment horizontal="left" vertical="top"/>
    </xf>
    <xf numFmtId="49" fontId="6" fillId="5" borderId="1" xfId="0" applyNumberFormat="1" applyFont="1" applyFill="1" applyBorder="1" applyAlignment="1">
      <alignment horizontal="left" vertical="top"/>
    </xf>
    <xf numFmtId="0" fontId="6" fillId="5" borderId="15" xfId="0" applyFont="1" applyFill="1" applyBorder="1" applyAlignment="1">
      <alignment horizontal="center" wrapText="1"/>
    </xf>
    <xf numFmtId="0" fontId="6" fillId="5" borderId="16" xfId="0" applyFont="1" applyFill="1" applyBorder="1" applyAlignment="1">
      <alignment horizontal="center" wrapText="1"/>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9" fillId="5" borderId="0" xfId="0" applyFont="1" applyFill="1" applyAlignment="1">
      <alignment horizontal="left"/>
    </xf>
    <xf numFmtId="49" fontId="5" fillId="2" borderId="1" xfId="0" applyNumberFormat="1" applyFont="1" applyFill="1" applyBorder="1" applyAlignment="1">
      <alignment horizontal="left"/>
    </xf>
    <xf numFmtId="0" fontId="6" fillId="5" borderId="1" xfId="0" applyFont="1" applyFill="1" applyBorder="1" applyAlignment="1">
      <alignment horizontal="center"/>
    </xf>
    <xf numFmtId="0" fontId="6" fillId="5" borderId="6" xfId="0" applyFont="1" applyFill="1" applyBorder="1" applyAlignment="1">
      <alignment horizontal="left"/>
    </xf>
    <xf numFmtId="0" fontId="6" fillId="5" borderId="7" xfId="0" applyFont="1" applyFill="1" applyBorder="1" applyAlignment="1">
      <alignment horizontal="left"/>
    </xf>
    <xf numFmtId="0" fontId="7" fillId="2" borderId="1" xfId="3" applyFont="1" applyFill="1" applyBorder="1" applyAlignment="1">
      <alignment horizontal="left"/>
    </xf>
    <xf numFmtId="0" fontId="6" fillId="5" borderId="11" xfId="3" applyFont="1" applyFill="1" applyBorder="1" applyAlignment="1">
      <alignment horizontal="left" vertical="center"/>
    </xf>
    <xf numFmtId="0" fontId="14" fillId="6" borderId="0" xfId="3" applyFont="1" applyFill="1" applyAlignment="1">
      <alignment horizontal="left"/>
    </xf>
    <xf numFmtId="0" fontId="12" fillId="6" borderId="0" xfId="0" applyFont="1" applyFill="1" applyAlignment="1">
      <alignment horizontal="left" vertical="top" wrapText="1"/>
    </xf>
    <xf numFmtId="0" fontId="6" fillId="5" borderId="0" xfId="0" applyFont="1" applyFill="1" applyAlignment="1">
      <alignment horizontal="left" vertical="top"/>
    </xf>
    <xf numFmtId="0" fontId="3" fillId="7" borderId="1" xfId="3" applyFont="1" applyFill="1" applyBorder="1" applyAlignment="1" applyProtection="1">
      <alignment horizontal="center" wrapText="1"/>
      <protection locked="0"/>
    </xf>
    <xf numFmtId="0" fontId="20" fillId="8" borderId="1" xfId="3" applyFont="1" applyFill="1" applyBorder="1" applyAlignment="1">
      <alignment horizontal="right" vertical="top"/>
    </xf>
    <xf numFmtId="0" fontId="0" fillId="6" borderId="0" xfId="0" applyFill="1" applyAlignment="1">
      <alignment horizontal="left" vertical="top" wrapText="1"/>
    </xf>
    <xf numFmtId="0" fontId="3" fillId="6" borderId="0" xfId="0" applyFont="1" applyFill="1" applyAlignment="1">
      <alignment horizontal="left" vertical="top" wrapText="1"/>
    </xf>
    <xf numFmtId="0" fontId="21" fillId="5" borderId="8" xfId="3" applyFont="1" applyFill="1" applyBorder="1" applyAlignment="1">
      <alignment horizontal="left" vertical="center"/>
    </xf>
    <xf numFmtId="0" fontId="21" fillId="5" borderId="12" xfId="3" applyFont="1" applyFill="1" applyBorder="1" applyAlignment="1">
      <alignment horizontal="left" vertical="center"/>
    </xf>
    <xf numFmtId="0" fontId="21" fillId="5" borderId="9" xfId="3" applyFont="1" applyFill="1" applyBorder="1" applyAlignment="1">
      <alignment horizontal="left" vertical="center"/>
    </xf>
    <xf numFmtId="0" fontId="21" fillId="5" borderId="1" xfId="3" applyFont="1" applyFill="1" applyBorder="1" applyAlignment="1">
      <alignment horizontal="right" vertical="top"/>
    </xf>
    <xf numFmtId="0" fontId="21" fillId="5" borderId="6" xfId="3" applyFont="1" applyFill="1" applyBorder="1" applyAlignment="1">
      <alignment horizontal="right" wrapText="1"/>
    </xf>
    <xf numFmtId="0" fontId="21" fillId="5" borderId="7" xfId="3" applyFont="1" applyFill="1" applyBorder="1" applyAlignment="1">
      <alignment horizontal="right" wrapText="1"/>
    </xf>
  </cellXfs>
  <cellStyles count="7">
    <cellStyle name="Comma" xfId="1" builtinId="3"/>
    <cellStyle name="Currency" xfId="2" builtinId="4"/>
    <cellStyle name="Normal" xfId="0" builtinId="0"/>
    <cellStyle name="Normal 2" xfId="3" xr:uid="{93E696CB-35F8-47E9-8042-4F9D83892F12}"/>
    <cellStyle name="Normal 3" xfId="4" xr:uid="{0E875575-D460-4BC9-B86C-12DC86441BB7}"/>
    <cellStyle name="Normal 4" xfId="6" xr:uid="{667C6371-160C-4053-9011-30D2CB5AA045}"/>
    <cellStyle name="Percent" xfId="5"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59996337778862885"/>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10768D"/>
      <color rgb="FFD6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304800</xdr:colOff>
      <xdr:row>5</xdr:row>
      <xdr:rowOff>304800</xdr:rowOff>
    </xdr:to>
    <xdr:sp macro="" textlink="">
      <xdr:nvSpPr>
        <xdr:cNvPr id="1025" name="AutoShape 1">
          <a:extLst>
            <a:ext uri="{FF2B5EF4-FFF2-40B4-BE49-F238E27FC236}">
              <a16:creationId xmlns:a16="http://schemas.microsoft.com/office/drawing/2014/main" id="{474678B5-7B1F-6D03-9848-71FDC914B372}"/>
            </a:ext>
          </a:extLst>
        </xdr:cNvPr>
        <xdr:cNvSpPr>
          <a:spLocks noChangeAspect="1" noChangeArrowheads="1"/>
        </xdr:cNvSpPr>
      </xdr:nvSpPr>
      <xdr:spPr bwMode="auto">
        <a:xfrm>
          <a:off x="11823700" y="245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7762875</xdr:colOff>
      <xdr:row>11</xdr:row>
      <xdr:rowOff>186077</xdr:rowOff>
    </xdr:from>
    <xdr:to>
      <xdr:col>1</xdr:col>
      <xdr:colOff>104775</xdr:colOff>
      <xdr:row>14</xdr:row>
      <xdr:rowOff>65193</xdr:rowOff>
    </xdr:to>
    <xdr:pic>
      <xdr:nvPicPr>
        <xdr:cNvPr id="4" name="Picture 3">
          <a:extLst>
            <a:ext uri="{FF2B5EF4-FFF2-40B4-BE49-F238E27FC236}">
              <a16:creationId xmlns:a16="http://schemas.microsoft.com/office/drawing/2014/main" id="{1E024093-1979-A118-5AA5-6BD33DF9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62875" y="5682002"/>
          <a:ext cx="2311400" cy="768116"/>
        </a:xfrm>
        <a:prstGeom prst="rect">
          <a:avLst/>
        </a:prstGeom>
      </xdr:spPr>
    </xdr:pic>
    <xdr:clientData/>
  </xdr:twoCellAnchor>
  <xdr:twoCellAnchor editAs="oneCell">
    <xdr:from>
      <xdr:col>0</xdr:col>
      <xdr:colOff>9525</xdr:colOff>
      <xdr:row>12</xdr:row>
      <xdr:rowOff>66674</xdr:rowOff>
    </xdr:from>
    <xdr:to>
      <xdr:col>0</xdr:col>
      <xdr:colOff>2378075</xdr:colOff>
      <xdr:row>13</xdr:row>
      <xdr:rowOff>161924</xdr:rowOff>
    </xdr:to>
    <xdr:pic>
      <xdr:nvPicPr>
        <xdr:cNvPr id="5" name="Picture 4">
          <a:extLst>
            <a:ext uri="{FF2B5EF4-FFF2-40B4-BE49-F238E27FC236}">
              <a16:creationId xmlns:a16="http://schemas.microsoft.com/office/drawing/2014/main" id="{C357E6CA-4FFB-8DA1-C087-9128C65B42C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89" t="19946" b="20224"/>
        <a:stretch/>
      </xdr:blipFill>
      <xdr:spPr bwMode="auto">
        <a:xfrm>
          <a:off x="9525" y="5838824"/>
          <a:ext cx="23685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DE-9D6A-45B0-9062-BBE3B6721303}">
  <dimension ref="A1:G15"/>
  <sheetViews>
    <sheetView workbookViewId="0">
      <selection activeCell="A4" sqref="A4"/>
    </sheetView>
  </sheetViews>
  <sheetFormatPr defaultColWidth="8.85546875" defaultRowHeight="15"/>
  <cols>
    <col min="1" max="1" width="142.85546875" style="2" customWidth="1"/>
    <col min="2" max="16384" width="8.85546875" style="2"/>
  </cols>
  <sheetData>
    <row r="1" spans="1:7" ht="24" customHeight="1">
      <c r="A1" s="1" t="s">
        <v>0</v>
      </c>
    </row>
    <row r="2" spans="1:7" ht="51.95" customHeight="1">
      <c r="A2" s="3" t="s">
        <v>1</v>
      </c>
    </row>
    <row r="3" spans="1:7" ht="16.5">
      <c r="A3" s="11" t="s">
        <v>2</v>
      </c>
    </row>
    <row r="4" spans="1:7" ht="36" customHeight="1">
      <c r="A4" s="3" t="s">
        <v>3</v>
      </c>
    </row>
    <row r="5" spans="1:7" ht="64.5" customHeight="1">
      <c r="A5" s="3" t="s">
        <v>4</v>
      </c>
    </row>
    <row r="6" spans="1:7" ht="93" customHeight="1">
      <c r="A6" s="3" t="s">
        <v>5</v>
      </c>
      <c r="E6"/>
      <c r="G6"/>
    </row>
    <row r="7" spans="1:7" ht="63.95" customHeight="1">
      <c r="A7" s="3" t="s">
        <v>6</v>
      </c>
    </row>
    <row r="8" spans="1:7" ht="33" customHeight="1">
      <c r="A8" s="3" t="s">
        <v>7</v>
      </c>
    </row>
    <row r="9" spans="1:7" ht="19.5" customHeight="1">
      <c r="A9" s="3" t="s">
        <v>8</v>
      </c>
    </row>
    <row r="10" spans="1:7" ht="20.45" customHeight="1">
      <c r="A10" s="4" t="s">
        <v>9</v>
      </c>
    </row>
    <row r="11" spans="1:7">
      <c r="A11" s="5" t="s">
        <v>10</v>
      </c>
    </row>
    <row r="12" spans="1:7" ht="21.6" customHeight="1">
      <c r="A12" s="3" t="s">
        <v>11</v>
      </c>
    </row>
    <row r="13" spans="1:7" ht="32.1" customHeight="1">
      <c r="A13" s="53" t="s">
        <v>12</v>
      </c>
    </row>
    <row r="14" spans="1:7" ht="15.6" thickBot="1">
      <c r="A14" s="54" t="s">
        <v>13</v>
      </c>
    </row>
    <row r="15" spans="1:7">
      <c r="A15" s="10"/>
    </row>
  </sheetData>
  <sheetProtection algorithmName="SHA-512" hashValue="1hxZJHXyyECg297eF457+iSyDqTpbGUMkZCHpBYiL8Ayev7VzxRC9evjG9ZpTyWIA+Untb1fBfrxmNmirSZF1g==" saltValue="aEmzLN/9dXpDWyK67jbfS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12D6-BA2B-4AAD-AE5C-B257F44C52F9}">
  <dimension ref="A1:I51"/>
  <sheetViews>
    <sheetView zoomScaleNormal="100" workbookViewId="0">
      <selection activeCell="B5" sqref="B5"/>
    </sheetView>
  </sheetViews>
  <sheetFormatPr defaultColWidth="8.85546875" defaultRowHeight="15"/>
  <cols>
    <col min="1" max="1" width="36.5703125" style="2" customWidth="1"/>
    <col min="2" max="2" width="29.7109375" style="2" customWidth="1"/>
    <col min="3" max="3" width="39.140625" style="2" customWidth="1"/>
    <col min="4" max="4" width="57.5703125" style="2" customWidth="1"/>
    <col min="5" max="5" width="42.5703125" style="2" customWidth="1"/>
    <col min="6" max="6" width="20.7109375" style="2" customWidth="1"/>
    <col min="7" max="7" width="8.85546875" style="2" customWidth="1"/>
    <col min="8" max="8" width="26.7109375" style="2" hidden="1" customWidth="1"/>
    <col min="9" max="9" width="26.28515625" style="2" hidden="1" customWidth="1"/>
    <col min="10" max="16384" width="8.85546875" style="2"/>
  </cols>
  <sheetData>
    <row r="1" spans="1:9" ht="26.1" customHeight="1">
      <c r="A1" s="118" t="s">
        <v>14</v>
      </c>
      <c r="B1" s="119"/>
      <c r="C1" s="119"/>
      <c r="D1" s="119"/>
      <c r="E1" s="119"/>
      <c r="F1" s="120"/>
      <c r="H1" s="117" t="s">
        <v>15</v>
      </c>
      <c r="I1" s="117"/>
    </row>
    <row r="2" spans="1:9" ht="24.6" customHeight="1">
      <c r="A2" s="121" t="s">
        <v>16</v>
      </c>
      <c r="B2" s="122"/>
      <c r="C2" s="122"/>
      <c r="D2" s="122"/>
      <c r="E2" s="122"/>
      <c r="F2" s="123"/>
      <c r="H2" s="13" t="s">
        <v>17</v>
      </c>
      <c r="I2" s="14"/>
    </row>
    <row r="3" spans="1:9">
      <c r="A3" s="15" t="s">
        <v>18</v>
      </c>
      <c r="B3" s="31"/>
      <c r="C3" s="16" t="s">
        <v>19</v>
      </c>
      <c r="D3" s="116"/>
      <c r="E3" s="116"/>
      <c r="F3" s="17"/>
      <c r="H3" s="13" t="s">
        <v>20</v>
      </c>
      <c r="I3" s="14"/>
    </row>
    <row r="4" spans="1:9" ht="30" customHeight="1">
      <c r="A4" s="15" t="s">
        <v>21</v>
      </c>
      <c r="B4" s="51"/>
      <c r="C4" s="16" t="s">
        <v>22</v>
      </c>
      <c r="D4" s="124"/>
      <c r="E4" s="124"/>
      <c r="F4" s="17"/>
      <c r="H4" s="13" t="s">
        <v>23</v>
      </c>
      <c r="I4" s="55"/>
    </row>
    <row r="5" spans="1:9">
      <c r="A5" s="15" t="s">
        <v>24</v>
      </c>
      <c r="B5" s="32"/>
      <c r="C5" s="15" t="s">
        <v>25</v>
      </c>
      <c r="D5" s="33"/>
      <c r="E5" s="18"/>
      <c r="F5" s="17"/>
      <c r="H5" s="13" t="s">
        <v>26</v>
      </c>
      <c r="I5" s="14"/>
    </row>
    <row r="6" spans="1:9" ht="23.45" customHeight="1">
      <c r="A6" s="114" t="s">
        <v>27</v>
      </c>
      <c r="B6" s="115"/>
      <c r="C6" s="19"/>
      <c r="D6" s="19"/>
      <c r="E6" s="19"/>
      <c r="F6" s="17"/>
      <c r="H6" s="13" t="s">
        <v>28</v>
      </c>
      <c r="I6" s="14"/>
    </row>
    <row r="7" spans="1:9">
      <c r="A7" s="20" t="s">
        <v>29</v>
      </c>
      <c r="B7" s="34" t="s">
        <v>30</v>
      </c>
      <c r="C7" s="19"/>
      <c r="D7" s="19"/>
      <c r="E7" s="19"/>
      <c r="F7" s="17"/>
      <c r="H7" s="140" t="s">
        <v>31</v>
      </c>
      <c r="I7" s="141"/>
    </row>
    <row r="8" spans="1:9">
      <c r="A8" s="20" t="s">
        <v>32</v>
      </c>
      <c r="B8" s="34"/>
      <c r="D8" s="18"/>
      <c r="E8" s="18"/>
      <c r="F8" s="21"/>
      <c r="H8" s="142"/>
      <c r="I8" s="142"/>
    </row>
    <row r="9" spans="1:9">
      <c r="A9" s="15" t="s">
        <v>33</v>
      </c>
      <c r="B9" s="32"/>
      <c r="C9" s="16" t="s">
        <v>34</v>
      </c>
      <c r="D9" s="32"/>
      <c r="F9" s="17"/>
      <c r="H9" s="142"/>
      <c r="I9" s="142"/>
    </row>
    <row r="10" spans="1:9" ht="30">
      <c r="A10" s="15" t="s">
        <v>35</v>
      </c>
      <c r="B10" s="35"/>
      <c r="C10" s="15" t="s">
        <v>36</v>
      </c>
      <c r="D10" s="23" t="str">
        <f>IF(B8="Q1 - Apr to Jun",'Forecast &amp; Actuals'!D22,IF(B8="Q2 - Jul to Sep",'Forecast &amp; Actuals'!F22,IF(B8="Q3 - Oct to Dec",'Forecast &amp; Actuals'!H22,IF(B8="Q4 - Jan to Mar",'Forecast &amp; Actuals'!J22,"-"))))</f>
        <v>-</v>
      </c>
      <c r="E10" s="24"/>
      <c r="F10" s="17"/>
      <c r="H10" s="142"/>
      <c r="I10" s="142"/>
    </row>
    <row r="11" spans="1:9" ht="30">
      <c r="A11" s="20" t="s">
        <v>37</v>
      </c>
      <c r="B11" s="35"/>
      <c r="C11" s="25"/>
      <c r="D11" s="26"/>
      <c r="E11" s="26"/>
      <c r="F11" s="17"/>
      <c r="H11" s="22" t="s">
        <v>38</v>
      </c>
      <c r="I11" s="14"/>
    </row>
    <row r="12" spans="1:9" ht="30">
      <c r="A12" s="15" t="s">
        <v>39</v>
      </c>
      <c r="B12" s="113"/>
      <c r="C12" s="113"/>
      <c r="D12" s="113"/>
      <c r="E12" s="113"/>
      <c r="F12" s="27"/>
      <c r="H12" s="22" t="s">
        <v>40</v>
      </c>
      <c r="I12" s="14"/>
    </row>
    <row r="13" spans="1:9" ht="21.95" customHeight="1">
      <c r="A13" s="114" t="s">
        <v>41</v>
      </c>
      <c r="B13" s="115"/>
      <c r="C13" s="60"/>
      <c r="D13" s="60"/>
      <c r="E13" s="60"/>
      <c r="F13" s="61"/>
      <c r="H13" s="13" t="s">
        <v>42</v>
      </c>
      <c r="I13" s="14"/>
    </row>
    <row r="14" spans="1:9" ht="63.6" customHeight="1">
      <c r="A14" s="144" t="s">
        <v>43</v>
      </c>
      <c r="B14" s="144"/>
      <c r="C14" s="144"/>
      <c r="D14" s="144"/>
      <c r="E14" s="144"/>
      <c r="F14" s="145"/>
      <c r="H14" s="13" t="s">
        <v>44</v>
      </c>
      <c r="I14" s="14"/>
    </row>
    <row r="15" spans="1:9" ht="30">
      <c r="A15" s="15" t="s">
        <v>45</v>
      </c>
      <c r="B15" s="143" t="s">
        <v>46</v>
      </c>
      <c r="C15" s="143"/>
      <c r="F15" s="17"/>
      <c r="H15" s="13" t="s">
        <v>47</v>
      </c>
      <c r="I15" s="14"/>
    </row>
    <row r="16" spans="1:9" ht="25.5" customHeight="1">
      <c r="A16" s="114" t="s">
        <v>48</v>
      </c>
      <c r="B16" s="115"/>
      <c r="C16" s="62"/>
      <c r="D16" s="62"/>
      <c r="E16" s="62"/>
      <c r="F16" s="17"/>
    </row>
    <row r="17" spans="1:6" ht="23.45" customHeight="1">
      <c r="A17" s="107" t="s">
        <v>49</v>
      </c>
      <c r="B17" s="108"/>
      <c r="C17" s="108"/>
      <c r="D17" s="108"/>
      <c r="E17" s="108"/>
      <c r="F17" s="109"/>
    </row>
    <row r="18" spans="1:6" ht="15" customHeight="1">
      <c r="A18" s="107"/>
      <c r="B18" s="108"/>
      <c r="C18" s="108"/>
      <c r="D18" s="108"/>
      <c r="E18" s="108"/>
      <c r="F18" s="109"/>
    </row>
    <row r="19" spans="1:6" ht="26.1" customHeight="1">
      <c r="A19" s="107"/>
      <c r="B19" s="108"/>
      <c r="C19" s="108"/>
      <c r="D19" s="108"/>
      <c r="E19" s="108"/>
      <c r="F19" s="109"/>
    </row>
    <row r="20" spans="1:6" ht="50.45" customHeight="1">
      <c r="A20" s="15" t="s">
        <v>50</v>
      </c>
      <c r="B20" s="48"/>
      <c r="C20" s="49"/>
      <c r="D20" s="50"/>
      <c r="E20"/>
      <c r="F20" s="17"/>
    </row>
    <row r="21" spans="1:6" ht="18.600000000000001" customHeight="1">
      <c r="A21" s="16" t="s">
        <v>51</v>
      </c>
      <c r="B21" s="116"/>
      <c r="C21" s="116"/>
      <c r="F21" s="17"/>
    </row>
    <row r="22" spans="1:6">
      <c r="A22" s="110" t="s">
        <v>52</v>
      </c>
      <c r="B22" s="111"/>
      <c r="C22" s="111"/>
      <c r="D22" s="111"/>
      <c r="E22" s="111"/>
      <c r="F22" s="112"/>
    </row>
    <row r="23" spans="1:6" ht="27.95" customHeight="1">
      <c r="A23" s="114" t="s">
        <v>53</v>
      </c>
      <c r="B23" s="115"/>
      <c r="F23" s="17"/>
    </row>
    <row r="24" spans="1:6" ht="32.450000000000003" customHeight="1">
      <c r="A24" s="121" t="s">
        <v>54</v>
      </c>
      <c r="B24" s="122"/>
      <c r="C24" s="122"/>
      <c r="D24" s="122"/>
      <c r="E24" s="122"/>
      <c r="F24" s="123"/>
    </row>
    <row r="25" spans="1:6">
      <c r="A25" s="28" t="s">
        <v>55</v>
      </c>
      <c r="B25" s="116"/>
      <c r="C25" s="116"/>
      <c r="D25" s="28" t="s">
        <v>56</v>
      </c>
      <c r="E25" s="31"/>
      <c r="F25" s="17"/>
    </row>
    <row r="26" spans="1:6">
      <c r="A26" s="29" t="s">
        <v>57</v>
      </c>
      <c r="B26" s="116"/>
      <c r="C26" s="116"/>
      <c r="D26" s="29" t="s">
        <v>58</v>
      </c>
      <c r="E26" s="31"/>
      <c r="F26" s="17"/>
    </row>
    <row r="27" spans="1:6" ht="16.5" customHeight="1">
      <c r="A27" s="15" t="s">
        <v>59</v>
      </c>
      <c r="B27" s="31"/>
      <c r="F27" s="17"/>
    </row>
    <row r="28" spans="1:6" ht="18.95" customHeight="1">
      <c r="A28" s="146" t="s">
        <v>60</v>
      </c>
      <c r="B28" s="146"/>
      <c r="C28" s="146"/>
      <c r="D28" s="146"/>
      <c r="F28" s="17"/>
    </row>
    <row r="29" spans="1:6" ht="18.95" customHeight="1">
      <c r="A29" s="28" t="s">
        <v>61</v>
      </c>
      <c r="B29" s="116"/>
      <c r="C29" s="116"/>
      <c r="D29" s="116"/>
      <c r="E29" s="116"/>
      <c r="F29" s="17"/>
    </row>
    <row r="30" spans="1:6">
      <c r="A30" s="28" t="s">
        <v>62</v>
      </c>
      <c r="B30" s="116"/>
      <c r="C30" s="116"/>
      <c r="D30" s="116"/>
      <c r="E30" s="116"/>
      <c r="F30" s="17"/>
    </row>
    <row r="31" spans="1:6" ht="26.45" customHeight="1">
      <c r="A31" s="114" t="s">
        <v>63</v>
      </c>
      <c r="B31" s="115"/>
      <c r="F31" s="17"/>
    </row>
    <row r="32" spans="1:6">
      <c r="A32" s="147" t="s">
        <v>64</v>
      </c>
      <c r="B32" s="148"/>
      <c r="C32" s="148"/>
      <c r="D32" s="148"/>
      <c r="E32" s="148"/>
      <c r="F32" s="149"/>
    </row>
    <row r="33" spans="1:6">
      <c r="A33" s="28" t="s">
        <v>65</v>
      </c>
      <c r="B33" s="31"/>
      <c r="C33" s="29" t="s">
        <v>66</v>
      </c>
      <c r="D33" s="116"/>
      <c r="E33" s="116"/>
      <c r="F33" s="17"/>
    </row>
    <row r="34" spans="1:6">
      <c r="A34" s="28" t="s">
        <v>67</v>
      </c>
      <c r="B34" s="31"/>
      <c r="C34" s="29" t="s">
        <v>68</v>
      </c>
      <c r="D34" s="116"/>
      <c r="E34" s="116"/>
      <c r="F34" s="17"/>
    </row>
    <row r="35" spans="1:6">
      <c r="A35" s="28" t="s">
        <v>69</v>
      </c>
      <c r="B35" s="31"/>
      <c r="F35" s="17"/>
    </row>
    <row r="36" spans="1:6" ht="21.95" customHeight="1">
      <c r="A36" s="114" t="s">
        <v>70</v>
      </c>
      <c r="B36" s="115"/>
      <c r="F36" s="17"/>
    </row>
    <row r="37" spans="1:6">
      <c r="A37" s="147" t="s">
        <v>71</v>
      </c>
      <c r="B37" s="148"/>
      <c r="C37" s="148"/>
      <c r="F37" s="17"/>
    </row>
    <row r="38" spans="1:6">
      <c r="A38" s="150" t="s">
        <v>72</v>
      </c>
      <c r="B38" s="150"/>
      <c r="C38" s="150"/>
      <c r="D38" s="31"/>
      <c r="F38" s="17"/>
    </row>
    <row r="39" spans="1:6">
      <c r="A39" s="151" t="s">
        <v>73</v>
      </c>
      <c r="B39" s="151"/>
      <c r="C39" s="151"/>
      <c r="D39" s="36"/>
      <c r="F39" s="17"/>
    </row>
    <row r="40" spans="1:6">
      <c r="F40" s="17"/>
    </row>
    <row r="41" spans="1:6">
      <c r="A41" s="128" t="s">
        <v>74</v>
      </c>
      <c r="B41" s="129"/>
      <c r="C41" s="129"/>
      <c r="D41" s="129"/>
      <c r="E41" s="130"/>
      <c r="F41" s="30" t="s">
        <v>75</v>
      </c>
    </row>
    <row r="42" spans="1:6">
      <c r="A42" s="131" t="s">
        <v>76</v>
      </c>
      <c r="B42" s="132"/>
      <c r="C42" s="132"/>
      <c r="D42" s="132"/>
      <c r="E42" s="133"/>
      <c r="F42" s="37"/>
    </row>
    <row r="43" spans="1:6">
      <c r="A43" s="131" t="s">
        <v>77</v>
      </c>
      <c r="B43" s="132"/>
      <c r="C43" s="132"/>
      <c r="D43" s="132"/>
      <c r="E43" s="133"/>
      <c r="F43" s="37"/>
    </row>
    <row r="44" spans="1:6">
      <c r="A44" s="131" t="s">
        <v>78</v>
      </c>
      <c r="B44" s="132"/>
      <c r="C44" s="132"/>
      <c r="D44" s="132"/>
      <c r="E44" s="133"/>
      <c r="F44" s="37"/>
    </row>
    <row r="45" spans="1:6">
      <c r="A45" s="134" t="s">
        <v>79</v>
      </c>
      <c r="B45" s="135"/>
      <c r="C45" s="135"/>
      <c r="D45" s="135"/>
      <c r="E45" s="136"/>
      <c r="F45" s="37"/>
    </row>
    <row r="46" spans="1:6" ht="15" customHeight="1">
      <c r="A46" s="134" t="s">
        <v>80</v>
      </c>
      <c r="B46" s="135"/>
      <c r="C46" s="135"/>
      <c r="D46" s="135"/>
      <c r="E46" s="136"/>
      <c r="F46" s="37"/>
    </row>
    <row r="47" spans="1:6">
      <c r="A47" s="134" t="s">
        <v>81</v>
      </c>
      <c r="B47" s="135"/>
      <c r="C47" s="135"/>
      <c r="D47" s="135"/>
      <c r="E47" s="136"/>
      <c r="F47" s="37"/>
    </row>
    <row r="48" spans="1:6" ht="15" customHeight="1">
      <c r="A48" s="137" t="s">
        <v>82</v>
      </c>
      <c r="B48" s="138"/>
      <c r="C48" s="138"/>
      <c r="D48" s="138"/>
      <c r="E48" s="138"/>
      <c r="F48" s="139"/>
    </row>
    <row r="49" spans="1:6" ht="15" customHeight="1">
      <c r="A49" s="125" t="s">
        <v>83</v>
      </c>
      <c r="B49" s="126"/>
      <c r="C49" s="126"/>
      <c r="D49" s="126"/>
      <c r="E49" s="126"/>
      <c r="F49" s="127"/>
    </row>
    <row r="50" spans="1:6" ht="15" customHeight="1">
      <c r="A50" s="52"/>
      <c r="B50" s="52"/>
      <c r="C50" s="52"/>
      <c r="D50" s="52"/>
      <c r="E50" s="52"/>
      <c r="F50" s="52"/>
    </row>
    <row r="51" spans="1:6" ht="15" customHeight="1">
      <c r="A51" s="52"/>
      <c r="B51" s="52"/>
      <c r="C51" s="52"/>
      <c r="D51" s="52"/>
      <c r="E51" s="52"/>
      <c r="F51" s="52"/>
    </row>
  </sheetData>
  <sheetProtection algorithmName="SHA-512" hashValue="QtBhSGrVIgW7Pf+8j+rvHCwzDJa48kqblCr2Z45e7CB19Y4pECZSmF1smLO0MVPJ3pPoWoUCGC2ojIkDSwJjqg==" saltValue="HGmkqOaSIsBObZdZlaunxg==" spinCount="100000" sheet="1" scenarios="1" formatCells="0" formatColumns="0" formatRows="0" selectLockedCells="1"/>
  <mergeCells count="40">
    <mergeCell ref="H7:I7"/>
    <mergeCell ref="H8:I10"/>
    <mergeCell ref="A43:E43"/>
    <mergeCell ref="A13:B13"/>
    <mergeCell ref="B15:C15"/>
    <mergeCell ref="A14:F14"/>
    <mergeCell ref="A23:B23"/>
    <mergeCell ref="B26:C26"/>
    <mergeCell ref="A24:F24"/>
    <mergeCell ref="A28:D28"/>
    <mergeCell ref="A32:F32"/>
    <mergeCell ref="B29:E29"/>
    <mergeCell ref="B25:C25"/>
    <mergeCell ref="A37:C37"/>
    <mergeCell ref="A38:C38"/>
    <mergeCell ref="A39:C39"/>
    <mergeCell ref="A49:F49"/>
    <mergeCell ref="A41:E41"/>
    <mergeCell ref="A42:E42"/>
    <mergeCell ref="A44:E44"/>
    <mergeCell ref="A45:E45"/>
    <mergeCell ref="A46:E46"/>
    <mergeCell ref="A47:E47"/>
    <mergeCell ref="A48:F48"/>
    <mergeCell ref="B30:E30"/>
    <mergeCell ref="A31:B31"/>
    <mergeCell ref="D34:E34"/>
    <mergeCell ref="D33:E33"/>
    <mergeCell ref="A36:B36"/>
    <mergeCell ref="H1:I1"/>
    <mergeCell ref="A1:F1"/>
    <mergeCell ref="A2:F2"/>
    <mergeCell ref="D3:E3"/>
    <mergeCell ref="D4:E4"/>
    <mergeCell ref="A17:F19"/>
    <mergeCell ref="A22:F22"/>
    <mergeCell ref="B12:E12"/>
    <mergeCell ref="A6:B6"/>
    <mergeCell ref="A16:B16"/>
    <mergeCell ref="B21:C21"/>
  </mergeCells>
  <conditionalFormatting sqref="D38:D39">
    <cfRule type="cellIs" dxfId="7" priority="2" stopIfTrue="1" operator="equal">
      <formula>"Yes"</formula>
    </cfRule>
  </conditionalFormatting>
  <conditionalFormatting sqref="F42:F47">
    <cfRule type="cellIs" dxfId="6" priority="3" stopIfTrue="1" operator="equal">
      <formula>"Yes"</formula>
    </cfRule>
  </conditionalFormatting>
  <dataValidations count="7">
    <dataValidation type="list" allowBlank="1" showInputMessage="1" showErrorMessage="1" sqref="B8" xr:uid="{0FB24E95-683B-4BB9-9A25-A7E4A066D4F1}">
      <formula1>"Q1 - Apr to Jun, Q2 - Jul to Sep, Q3 - Oct to Dec, Q4 - Jan to Mar"</formula1>
    </dataValidation>
    <dataValidation type="date" allowBlank="1" showInputMessage="1" showErrorMessage="1" sqref="D8" xr:uid="{AF96816D-7C43-4B8C-808B-2C75546434D0}">
      <formula1>45383</formula1>
      <formula2>45747</formula2>
    </dataValidation>
    <dataValidation type="list" allowBlank="1" showInputMessage="1" showErrorMessage="1" sqref="D38:D39 B10:B11" xr:uid="{7DA974AE-8F35-4373-9FF1-D3E81E4C9D35}">
      <formula1>"Yes, No"</formula1>
    </dataValidation>
    <dataValidation type="list" allowBlank="1" showInputMessage="1" showErrorMessage="1" sqref="F42:F47" xr:uid="{28B45600-E82F-4151-A605-853F278CA62F}">
      <formula1>"Yes"</formula1>
    </dataValidation>
    <dataValidation type="list" allowBlank="1" showInputMessage="1" showErrorMessage="1" sqref="B7" xr:uid="{AE4A218E-69BD-4E4D-9561-77CE0893FCEF}">
      <formula1>"FY 2024/25, FY 2025/26, FY 2026/27, FY 2027/28, FY 2028/29"</formula1>
    </dataValidation>
    <dataValidation type="list" allowBlank="1" showInputMessage="1" showErrorMessage="1" sqref="B15:C15" xr:uid="{4FBDDCD5-B8CC-42AD-9613-61A4BB68D690}">
      <formula1>"Choose an item, Yes - Surrender confirmed, No - Change Request already submitted, No - Change Request to follow"</formula1>
    </dataValidation>
    <dataValidation type="date" allowBlank="1" showInputMessage="1" showErrorMessage="1" sqref="D9 B9" xr:uid="{5E1BA48D-1EF0-48D7-93C8-CCEF0EA867B4}">
      <formula1>45383</formula1>
      <formula2>47208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AAF-1AC1-47E5-95D6-363B215E983C}">
  <dimension ref="A1:N43"/>
  <sheetViews>
    <sheetView tabSelected="1" zoomScaleNormal="100" workbookViewId="0">
      <selection activeCell="G5" sqref="G5"/>
    </sheetView>
  </sheetViews>
  <sheetFormatPr defaultColWidth="8.7109375" defaultRowHeight="15"/>
  <cols>
    <col min="1" max="1" width="39.140625" style="63" customWidth="1"/>
    <col min="2" max="2" width="19.28515625" style="63" customWidth="1"/>
    <col min="3" max="4" width="13.85546875" style="63" customWidth="1"/>
    <col min="5" max="5" width="14.5703125" style="63" customWidth="1"/>
    <col min="6" max="10" width="13.85546875" style="63" customWidth="1"/>
    <col min="11" max="12" width="23.28515625" style="63" customWidth="1"/>
    <col min="13" max="14" width="10.28515625" style="63" customWidth="1"/>
    <col min="15" max="16384" width="8.7109375" style="63"/>
  </cols>
  <sheetData>
    <row r="1" spans="1:14" ht="24.95" customHeight="1">
      <c r="A1" s="156" t="s">
        <v>84</v>
      </c>
      <c r="B1" s="156"/>
      <c r="C1" s="156"/>
      <c r="D1" s="156"/>
      <c r="E1" s="156"/>
    </row>
    <row r="3" spans="1:14">
      <c r="A3" s="64" t="s">
        <v>85</v>
      </c>
      <c r="B3" s="157">
        <f>'Claim Form'!B3</f>
        <v>0</v>
      </c>
      <c r="C3" s="157"/>
      <c r="D3" s="157"/>
      <c r="E3" s="157"/>
    </row>
    <row r="4" spans="1:14">
      <c r="A4" s="64" t="s">
        <v>86</v>
      </c>
      <c r="B4" s="157">
        <f>'Claim Form'!B4</f>
        <v>0</v>
      </c>
      <c r="C4" s="157"/>
      <c r="D4" s="157"/>
      <c r="E4" s="157"/>
    </row>
    <row r="5" spans="1:14">
      <c r="A5" s="64" t="s">
        <v>24</v>
      </c>
      <c r="B5" s="65">
        <f>'Claim Form'!B5</f>
        <v>0</v>
      </c>
      <c r="C5" s="159" t="s">
        <v>25</v>
      </c>
      <c r="D5" s="160"/>
      <c r="E5" s="65">
        <f>'Claim Form'!D5</f>
        <v>0</v>
      </c>
    </row>
    <row r="6" spans="1:14">
      <c r="A6" s="64" t="s">
        <v>87</v>
      </c>
      <c r="B6" s="85"/>
      <c r="C6" s="159" t="s">
        <v>88</v>
      </c>
      <c r="D6" s="160"/>
      <c r="E6" s="6"/>
    </row>
    <row r="8" spans="1:14" ht="15.95" customHeight="1">
      <c r="A8" s="158" t="s">
        <v>89</v>
      </c>
      <c r="B8" s="66">
        <f>B6</f>
        <v>0</v>
      </c>
      <c r="C8" s="154" t="s">
        <v>90</v>
      </c>
      <c r="D8" s="155"/>
      <c r="E8" s="154" t="s">
        <v>91</v>
      </c>
      <c r="F8" s="155"/>
      <c r="G8" s="154" t="s">
        <v>92</v>
      </c>
      <c r="H8" s="155"/>
      <c r="I8" s="154" t="s">
        <v>93</v>
      </c>
      <c r="J8" s="155"/>
      <c r="K8" s="66">
        <f>B6</f>
        <v>0</v>
      </c>
      <c r="L8" s="66">
        <f>B6</f>
        <v>0</v>
      </c>
      <c r="M8" s="152" t="s">
        <v>94</v>
      </c>
      <c r="N8" s="152" t="s">
        <v>95</v>
      </c>
    </row>
    <row r="9" spans="1:14" s="71" customFormat="1" ht="15.95" customHeight="1">
      <c r="A9" s="158"/>
      <c r="B9" s="68" t="s">
        <v>96</v>
      </c>
      <c r="C9" s="67" t="s">
        <v>97</v>
      </c>
      <c r="D9" s="69" t="s">
        <v>98</v>
      </c>
      <c r="E9" s="67" t="s">
        <v>97</v>
      </c>
      <c r="F9" s="69" t="s">
        <v>98</v>
      </c>
      <c r="G9" s="67" t="s">
        <v>97</v>
      </c>
      <c r="H9" s="69" t="s">
        <v>98</v>
      </c>
      <c r="I9" s="67" t="s">
        <v>97</v>
      </c>
      <c r="J9" s="69" t="s">
        <v>98</v>
      </c>
      <c r="K9" s="70" t="s">
        <v>99</v>
      </c>
      <c r="L9" s="70" t="s">
        <v>100</v>
      </c>
      <c r="M9" s="153"/>
      <c r="N9" s="153"/>
    </row>
    <row r="10" spans="1:14">
      <c r="A10" s="72" t="s">
        <v>101</v>
      </c>
      <c r="B10" s="7"/>
      <c r="C10" s="8"/>
      <c r="D10" s="12"/>
      <c r="E10" s="9"/>
      <c r="F10" s="12"/>
      <c r="G10" s="9"/>
      <c r="H10" s="12"/>
      <c r="I10" s="9"/>
      <c r="J10" s="12"/>
      <c r="K10" s="38">
        <f>IF($E$6="Q1 - Apr to Jun",(C10+E10+G10+I10),IF($E$6="Q2 - Jul to Sep",D10+E10+G10+I10,IF($E$6="Q3 - Oct to Dec",D10+F10+G10+I10,IF($E$6="Q4 - Jan to Mar",D10+F10+H10+I10,C10+E10+G10+I10))))</f>
        <v>0</v>
      </c>
      <c r="L10" s="38">
        <f t="shared" ref="L10:L17" si="0">D10+F10+H10+J10</f>
        <v>0</v>
      </c>
      <c r="M10" s="39">
        <f t="shared" ref="M10:M17" si="1">B10-L10</f>
        <v>0</v>
      </c>
      <c r="N10" s="58" t="e">
        <f>M10/B10</f>
        <v>#DIV/0!</v>
      </c>
    </row>
    <row r="11" spans="1:14">
      <c r="A11" s="72" t="s">
        <v>102</v>
      </c>
      <c r="B11" s="7"/>
      <c r="C11" s="8"/>
      <c r="D11" s="12"/>
      <c r="E11" s="9"/>
      <c r="F11" s="12"/>
      <c r="G11" s="9"/>
      <c r="H11" s="12"/>
      <c r="I11" s="9"/>
      <c r="J11" s="12"/>
      <c r="K11" s="38">
        <f>IF($E$6="Q1 - Apr to Jun",(C11+E11+G11+I11),IF($E$6="Q2 - Jul to Sep",D11+E11+G11+I11,IF($E$6="Q3 - Oct to Dec",D11+F11+G11+I11,IF($E$6="Q4 - Jan to Mar",D11+F11+H11+I11,C11+E11+G11+I11))))</f>
        <v>0</v>
      </c>
      <c r="L11" s="38">
        <f t="shared" si="0"/>
        <v>0</v>
      </c>
      <c r="M11" s="39">
        <f t="shared" si="1"/>
        <v>0</v>
      </c>
      <c r="N11" s="58" t="e">
        <f t="shared" ref="N11:N17" si="2">M11/B11</f>
        <v>#DIV/0!</v>
      </c>
    </row>
    <row r="12" spans="1:14">
      <c r="A12" s="72" t="s">
        <v>103</v>
      </c>
      <c r="B12" s="7"/>
      <c r="C12" s="8"/>
      <c r="D12" s="12"/>
      <c r="E12" s="9"/>
      <c r="F12" s="12"/>
      <c r="G12" s="9"/>
      <c r="H12" s="12"/>
      <c r="I12" s="9"/>
      <c r="J12" s="12"/>
      <c r="K12" s="38">
        <f t="shared" ref="K12:K17" si="3">IF($E$6="Q1 - Apr to Jun",(C12+E12+G12+I12),IF($E$6="Q2 - Jul to Sep",D12+E12+G12+I12,IF($E$6="Q3 - Oct to Dec",D12+F12+G12+I12,IF($E$6="Q4 - Jan to Mar",D12+F12+H12+I12,C12+E12+G12+I12))))</f>
        <v>0</v>
      </c>
      <c r="L12" s="38">
        <f t="shared" si="0"/>
        <v>0</v>
      </c>
      <c r="M12" s="39">
        <f t="shared" si="1"/>
        <v>0</v>
      </c>
      <c r="N12" s="59" t="e">
        <f t="shared" si="2"/>
        <v>#DIV/0!</v>
      </c>
    </row>
    <row r="13" spans="1:14">
      <c r="A13" s="72" t="s">
        <v>104</v>
      </c>
      <c r="B13" s="7"/>
      <c r="C13" s="8"/>
      <c r="D13" s="12"/>
      <c r="E13" s="9"/>
      <c r="F13" s="12"/>
      <c r="G13" s="9"/>
      <c r="H13" s="12"/>
      <c r="I13" s="9"/>
      <c r="J13" s="12"/>
      <c r="K13" s="38">
        <f>IF($E$6="Q1 - Apr to Jun",(C13+E13+G13+I13),IF($E$6="Q2 - Jul to Sep",D13+E13+G13+I13,IF($E$6="Q3 - Oct to Dec",D13+F13+G13+I13,IF($E$6="Q4 - Jan to Mar",D13+F13+H13+I13,C13+E13+G13+I13))))</f>
        <v>0</v>
      </c>
      <c r="L13" s="38">
        <f>D13+F13+H13+J13</f>
        <v>0</v>
      </c>
      <c r="M13" s="39">
        <f>B13-L13</f>
        <v>0</v>
      </c>
      <c r="N13" s="59" t="e">
        <f>M13/B13</f>
        <v>#DIV/0!</v>
      </c>
    </row>
    <row r="14" spans="1:14">
      <c r="A14" s="72" t="s">
        <v>105</v>
      </c>
      <c r="B14" s="7"/>
      <c r="C14" s="8"/>
      <c r="D14" s="12"/>
      <c r="E14" s="9"/>
      <c r="F14" s="12"/>
      <c r="G14" s="9"/>
      <c r="H14" s="12"/>
      <c r="I14" s="9"/>
      <c r="J14" s="12"/>
      <c r="K14" s="38">
        <f>IF($E$6="Q1 - Apr to Jun",(C14+E14+G14+I14),IF($E$6="Q2 - Jul to Sep",D14+E14+G14+I14,IF($E$6="Q3 - Oct to Dec",D14+F14+G14+I14,IF($E$6="Q4 - Jan to Mar",D14+F14+H14+I14,C14+E14+G14+I14))))</f>
        <v>0</v>
      </c>
      <c r="L14" s="38">
        <f t="shared" si="0"/>
        <v>0</v>
      </c>
      <c r="M14" s="39">
        <f t="shared" si="1"/>
        <v>0</v>
      </c>
      <c r="N14" s="59" t="e">
        <f t="shared" si="2"/>
        <v>#DIV/0!</v>
      </c>
    </row>
    <row r="15" spans="1:14">
      <c r="A15" s="72" t="s">
        <v>106</v>
      </c>
      <c r="B15" s="7"/>
      <c r="C15" s="8"/>
      <c r="D15" s="12"/>
      <c r="E15" s="9"/>
      <c r="F15" s="12"/>
      <c r="G15" s="9"/>
      <c r="H15" s="12"/>
      <c r="I15" s="9"/>
      <c r="J15" s="12"/>
      <c r="K15" s="38">
        <f t="shared" si="3"/>
        <v>0</v>
      </c>
      <c r="L15" s="38">
        <f t="shared" si="0"/>
        <v>0</v>
      </c>
      <c r="M15" s="39">
        <f t="shared" si="1"/>
        <v>0</v>
      </c>
      <c r="N15" s="59" t="e">
        <f t="shared" si="2"/>
        <v>#DIV/0!</v>
      </c>
    </row>
    <row r="16" spans="1:14">
      <c r="A16" s="72" t="s">
        <v>107</v>
      </c>
      <c r="B16" s="7"/>
      <c r="C16" s="8"/>
      <c r="D16" s="12"/>
      <c r="E16" s="9"/>
      <c r="F16" s="12"/>
      <c r="G16" s="9"/>
      <c r="H16" s="12"/>
      <c r="I16" s="9"/>
      <c r="J16" s="12"/>
      <c r="K16" s="38">
        <f t="shared" si="3"/>
        <v>0</v>
      </c>
      <c r="L16" s="38">
        <f t="shared" si="0"/>
        <v>0</v>
      </c>
      <c r="M16" s="39">
        <f t="shared" si="1"/>
        <v>0</v>
      </c>
      <c r="N16" s="59" t="e">
        <f t="shared" si="2"/>
        <v>#DIV/0!</v>
      </c>
    </row>
    <row r="17" spans="1:14">
      <c r="A17" s="72" t="s">
        <v>108</v>
      </c>
      <c r="B17" s="7"/>
      <c r="C17" s="8"/>
      <c r="D17" s="12"/>
      <c r="E17" s="9"/>
      <c r="F17" s="12"/>
      <c r="G17" s="9"/>
      <c r="H17" s="12"/>
      <c r="I17" s="9"/>
      <c r="J17" s="12"/>
      <c r="K17" s="38">
        <f t="shared" si="3"/>
        <v>0</v>
      </c>
      <c r="L17" s="38">
        <f t="shared" si="0"/>
        <v>0</v>
      </c>
      <c r="M17" s="39">
        <f t="shared" si="1"/>
        <v>0</v>
      </c>
      <c r="N17" s="59" t="e">
        <f t="shared" si="2"/>
        <v>#DIV/0!</v>
      </c>
    </row>
    <row r="18" spans="1:14" ht="15.6" thickBot="1">
      <c r="A18" s="73" t="s">
        <v>109</v>
      </c>
      <c r="B18" s="40">
        <f>SUM(B10:B17)</f>
        <v>0</v>
      </c>
      <c r="C18" s="41">
        <f>SUM(C10:C17)</f>
        <v>0</v>
      </c>
      <c r="D18" s="41">
        <f>SUM(D10:D17)</f>
        <v>0</v>
      </c>
      <c r="E18" s="41">
        <f>SUM(E10:E17)</f>
        <v>0</v>
      </c>
      <c r="F18" s="41">
        <f>SUM(F10:F17)</f>
        <v>0</v>
      </c>
      <c r="G18" s="41">
        <f>SUM(G10:G17)</f>
        <v>0</v>
      </c>
      <c r="H18" s="41">
        <f>SUM(H10:H17)</f>
        <v>0</v>
      </c>
      <c r="I18" s="41">
        <f>SUM(I10:I17)</f>
        <v>0</v>
      </c>
      <c r="J18" s="41">
        <f>SUM(J10:J17)</f>
        <v>0</v>
      </c>
      <c r="K18" s="42">
        <f>SUM(K10:K17)</f>
        <v>0</v>
      </c>
      <c r="L18" s="41">
        <f>SUM(L10:L17)</f>
        <v>0</v>
      </c>
      <c r="M18" s="41">
        <f t="shared" ref="M18" si="4">SUM(M10:M17)</f>
        <v>0</v>
      </c>
      <c r="N18" s="41"/>
    </row>
    <row r="19" spans="1:14" s="75" customFormat="1" ht="15.6" thickTop="1">
      <c r="A19" s="74"/>
      <c r="B19" s="74"/>
      <c r="C19" s="74"/>
      <c r="D19" s="74"/>
      <c r="E19" s="74"/>
      <c r="F19" s="74"/>
      <c r="G19" s="74"/>
      <c r="H19" s="74"/>
      <c r="I19" s="74"/>
      <c r="J19" s="74"/>
      <c r="K19" s="74"/>
      <c r="L19" s="74"/>
      <c r="M19" s="74"/>
    </row>
    <row r="20" spans="1:14" s="75" customFormat="1" ht="15.95" customHeight="1">
      <c r="A20" s="161" t="s">
        <v>110</v>
      </c>
      <c r="B20" s="161"/>
      <c r="C20" s="43"/>
      <c r="D20" s="44">
        <f>C18-D18</f>
        <v>0</v>
      </c>
      <c r="E20" s="45"/>
      <c r="F20" s="44">
        <f>E18-F18</f>
        <v>0</v>
      </c>
      <c r="G20" s="45"/>
      <c r="H20" s="44">
        <f>G18-H18</f>
        <v>0</v>
      </c>
      <c r="I20" s="45"/>
      <c r="J20" s="44">
        <f>I18-J18</f>
        <v>0</v>
      </c>
    </row>
    <row r="22" spans="1:14" s="74" customFormat="1" ht="21" customHeight="1" thickBot="1">
      <c r="A22" s="162" t="s">
        <v>111</v>
      </c>
      <c r="B22" s="162"/>
      <c r="C22" s="76" t="s">
        <v>112</v>
      </c>
      <c r="D22" s="46">
        <f>IF(OR(E6="Q1 - Apr to Jun",E6="Q2 - Jul to Sep",E6="Q3 - Oct to Dec",E6="Q4 - Jan to Mar"),C18,0)</f>
        <v>0</v>
      </c>
      <c r="E22" s="76" t="s">
        <v>113</v>
      </c>
      <c r="F22" s="46">
        <f>IF(OR(E6="Q2 - Jul to Sep",E6="Q3 - Oct to Dec",E6="Q4 - Jan to Mar"),E18+(-D20),0)</f>
        <v>0</v>
      </c>
      <c r="G22" s="76" t="s">
        <v>114</v>
      </c>
      <c r="H22" s="46">
        <f>IF(OR(E6="Q3 - Oct to Dec",E6="Q4 - Jan to Mar"),G18+(-F20),0)</f>
        <v>0</v>
      </c>
      <c r="I22" s="47" t="s">
        <v>115</v>
      </c>
      <c r="J22" s="46">
        <f>IF(E6="Q4 - Jan to Mar",(IF(M18&lt;0,(I18+(-H20)+(-J20))-(-M18),(I18+(-H20)+(-J20)))),0)</f>
        <v>0</v>
      </c>
      <c r="K22" s="77"/>
      <c r="L22" s="78" t="s">
        <v>116</v>
      </c>
      <c r="M22" s="46">
        <f>SUM(D22,F22,H22,J22)</f>
        <v>0</v>
      </c>
    </row>
    <row r="23" spans="1:14" s="79" customFormat="1" ht="12.95" thickTop="1">
      <c r="A23" s="163" t="s">
        <v>117</v>
      </c>
      <c r="B23" s="163"/>
      <c r="C23" s="56"/>
      <c r="D23" s="57">
        <f>B18-D22</f>
        <v>0</v>
      </c>
      <c r="E23" s="57"/>
      <c r="F23" s="57">
        <f>B18-D22-F22</f>
        <v>0</v>
      </c>
      <c r="G23" s="57"/>
      <c r="H23" s="57">
        <f>B18-D22-F22-H22</f>
        <v>0</v>
      </c>
      <c r="I23" s="57"/>
      <c r="J23" s="57">
        <f>B18-D22-F22-H22-J22</f>
        <v>0</v>
      </c>
      <c r="L23" s="80" t="s">
        <v>118</v>
      </c>
      <c r="M23" s="81">
        <f>IF(M18&gt;0,M18,0)</f>
        <v>0</v>
      </c>
    </row>
    <row r="24" spans="1:14" s="75" customFormat="1" ht="24.95" customHeight="1">
      <c r="A24" s="82"/>
      <c r="B24" s="82"/>
      <c r="C24" s="164" t="s">
        <v>119</v>
      </c>
      <c r="D24" s="164"/>
      <c r="E24" s="164" t="s">
        <v>120</v>
      </c>
      <c r="F24" s="164"/>
      <c r="G24" s="164" t="s">
        <v>121</v>
      </c>
      <c r="H24" s="164"/>
      <c r="I24" s="164" t="s">
        <v>122</v>
      </c>
      <c r="J24" s="164"/>
      <c r="K24" s="80"/>
      <c r="L24" s="80" t="s">
        <v>123</v>
      </c>
      <c r="M24" s="81">
        <f>IF(J22&lt;0,-J22,0)</f>
        <v>0</v>
      </c>
      <c r="N24" s="80"/>
    </row>
    <row r="25" spans="1:14">
      <c r="A25" s="75" t="s">
        <v>124</v>
      </c>
    </row>
    <row r="26" spans="1:14">
      <c r="A26" s="83" t="s">
        <v>125</v>
      </c>
      <c r="B26" s="165" t="s">
        <v>126</v>
      </c>
      <c r="C26" s="165"/>
      <c r="D26" s="165"/>
      <c r="E26" s="165"/>
      <c r="F26" s="165"/>
      <c r="G26" s="165"/>
      <c r="H26" s="165"/>
      <c r="I26" s="165"/>
      <c r="J26" s="165"/>
      <c r="K26" s="165"/>
      <c r="L26" s="165"/>
      <c r="M26" s="165"/>
      <c r="N26" s="84"/>
    </row>
    <row r="27" spans="1:14">
      <c r="A27" s="6"/>
      <c r="B27" s="116"/>
      <c r="C27" s="116"/>
      <c r="D27" s="116"/>
      <c r="E27" s="116"/>
      <c r="F27" s="116"/>
      <c r="G27" s="116"/>
      <c r="H27" s="116"/>
      <c r="I27" s="116"/>
      <c r="J27" s="116"/>
      <c r="K27" s="116"/>
      <c r="L27" s="116"/>
      <c r="M27" s="116"/>
      <c r="N27" s="116"/>
    </row>
    <row r="28" spans="1:14">
      <c r="A28" s="6"/>
      <c r="B28" s="116"/>
      <c r="C28" s="116"/>
      <c r="D28" s="116"/>
      <c r="E28" s="116"/>
      <c r="F28" s="116"/>
      <c r="G28" s="116"/>
      <c r="H28" s="116"/>
      <c r="I28" s="116"/>
      <c r="J28" s="116"/>
      <c r="K28" s="116"/>
      <c r="L28" s="116"/>
      <c r="M28" s="116"/>
      <c r="N28" s="116"/>
    </row>
    <row r="29" spans="1:14">
      <c r="A29" s="6"/>
      <c r="B29" s="116"/>
      <c r="C29" s="116"/>
      <c r="D29" s="116"/>
      <c r="E29" s="116"/>
      <c r="F29" s="116"/>
      <c r="G29" s="116"/>
      <c r="H29" s="116"/>
      <c r="I29" s="116"/>
      <c r="J29" s="116"/>
      <c r="K29" s="116"/>
      <c r="L29" s="116"/>
      <c r="M29" s="116"/>
      <c r="N29" s="116"/>
    </row>
    <row r="30" spans="1:14">
      <c r="A30" s="6"/>
      <c r="B30" s="116"/>
      <c r="C30" s="116"/>
      <c r="D30" s="116"/>
      <c r="E30" s="116"/>
      <c r="F30" s="116"/>
      <c r="G30" s="116"/>
      <c r="H30" s="116"/>
      <c r="I30" s="116"/>
      <c r="J30" s="116"/>
      <c r="K30" s="116"/>
      <c r="L30" s="116"/>
      <c r="M30" s="116"/>
      <c r="N30" s="116"/>
    </row>
    <row r="31" spans="1:14">
      <c r="A31" s="6"/>
      <c r="B31" s="116"/>
      <c r="C31" s="116"/>
      <c r="D31" s="116"/>
      <c r="E31" s="116"/>
      <c r="F31" s="116"/>
      <c r="G31" s="116"/>
      <c r="H31" s="116"/>
      <c r="I31" s="116"/>
      <c r="J31" s="116"/>
      <c r="K31" s="116"/>
      <c r="L31" s="116"/>
      <c r="M31" s="116"/>
      <c r="N31" s="116"/>
    </row>
    <row r="32" spans="1:14">
      <c r="A32" s="6"/>
      <c r="B32" s="116"/>
      <c r="C32" s="116"/>
      <c r="D32" s="116"/>
      <c r="E32" s="116"/>
      <c r="F32" s="116"/>
      <c r="G32" s="116"/>
      <c r="H32" s="116"/>
      <c r="I32" s="116"/>
      <c r="J32" s="116"/>
      <c r="K32" s="116"/>
      <c r="L32" s="116"/>
      <c r="M32" s="116"/>
      <c r="N32" s="116"/>
    </row>
    <row r="33" spans="1:14">
      <c r="A33" s="6"/>
      <c r="B33" s="116"/>
      <c r="C33" s="116"/>
      <c r="D33" s="116"/>
      <c r="E33" s="116"/>
      <c r="F33" s="116"/>
      <c r="G33" s="116"/>
      <c r="H33" s="116"/>
      <c r="I33" s="116"/>
      <c r="J33" s="116"/>
      <c r="K33" s="116"/>
      <c r="L33" s="116"/>
      <c r="M33" s="116"/>
      <c r="N33" s="116"/>
    </row>
    <row r="34" spans="1:14">
      <c r="A34" s="6"/>
      <c r="B34" s="116"/>
      <c r="C34" s="116"/>
      <c r="D34" s="116"/>
      <c r="E34" s="116"/>
      <c r="F34" s="116"/>
      <c r="G34" s="116"/>
      <c r="H34" s="116"/>
      <c r="I34" s="116"/>
      <c r="J34" s="116"/>
      <c r="K34" s="116"/>
      <c r="L34" s="116"/>
      <c r="M34" s="116"/>
      <c r="N34" s="116"/>
    </row>
    <row r="35" spans="1:14">
      <c r="A35" s="6"/>
      <c r="B35" s="116"/>
      <c r="C35" s="116"/>
      <c r="D35" s="116"/>
      <c r="E35" s="116"/>
      <c r="F35" s="116"/>
      <c r="G35" s="116"/>
      <c r="H35" s="116"/>
      <c r="I35" s="116"/>
      <c r="J35" s="116"/>
      <c r="K35" s="116"/>
      <c r="L35" s="116"/>
      <c r="M35" s="116"/>
      <c r="N35" s="116"/>
    </row>
    <row r="36" spans="1:14">
      <c r="A36" s="6"/>
      <c r="B36" s="116"/>
      <c r="C36" s="116"/>
      <c r="D36" s="116"/>
      <c r="E36" s="116"/>
      <c r="F36" s="116"/>
      <c r="G36" s="116"/>
      <c r="H36" s="116"/>
      <c r="I36" s="116"/>
      <c r="J36" s="116"/>
      <c r="K36" s="116"/>
      <c r="L36" s="116"/>
      <c r="M36" s="116"/>
      <c r="N36" s="116"/>
    </row>
    <row r="37" spans="1:14">
      <c r="A37" s="6"/>
      <c r="B37" s="116"/>
      <c r="C37" s="116"/>
      <c r="D37" s="116"/>
      <c r="E37" s="116"/>
      <c r="F37" s="116"/>
      <c r="G37" s="116"/>
      <c r="H37" s="116"/>
      <c r="I37" s="116"/>
      <c r="J37" s="116"/>
      <c r="K37" s="116"/>
      <c r="L37" s="116"/>
      <c r="M37" s="116"/>
      <c r="N37" s="116"/>
    </row>
    <row r="38" spans="1:14">
      <c r="A38" s="6"/>
      <c r="B38" s="116"/>
      <c r="C38" s="116"/>
      <c r="D38" s="116"/>
      <c r="E38" s="116"/>
      <c r="F38" s="116"/>
      <c r="G38" s="116"/>
      <c r="H38" s="116"/>
      <c r="I38" s="116"/>
      <c r="J38" s="116"/>
      <c r="K38" s="116"/>
      <c r="L38" s="116"/>
      <c r="M38" s="116"/>
      <c r="N38" s="116"/>
    </row>
    <row r="39" spans="1:14">
      <c r="A39" s="6"/>
      <c r="B39" s="116"/>
      <c r="C39" s="116"/>
      <c r="D39" s="116"/>
      <c r="E39" s="116"/>
      <c r="F39" s="116"/>
      <c r="G39" s="116"/>
      <c r="H39" s="116"/>
      <c r="I39" s="116"/>
      <c r="J39" s="116"/>
      <c r="K39" s="116"/>
      <c r="L39" s="116"/>
      <c r="M39" s="116"/>
      <c r="N39" s="116"/>
    </row>
    <row r="40" spans="1:14">
      <c r="A40" s="6"/>
      <c r="B40" s="116"/>
      <c r="C40" s="116"/>
      <c r="D40" s="116"/>
      <c r="E40" s="116"/>
      <c r="F40" s="116"/>
      <c r="G40" s="116"/>
      <c r="H40" s="116"/>
      <c r="I40" s="116"/>
      <c r="J40" s="116"/>
      <c r="K40" s="116"/>
      <c r="L40" s="116"/>
      <c r="M40" s="116"/>
      <c r="N40" s="116"/>
    </row>
    <row r="41" spans="1:14">
      <c r="A41" s="6"/>
      <c r="B41" s="116"/>
      <c r="C41" s="116"/>
      <c r="D41" s="116"/>
      <c r="E41" s="116"/>
      <c r="F41" s="116"/>
      <c r="G41" s="116"/>
      <c r="H41" s="116"/>
      <c r="I41" s="116"/>
      <c r="J41" s="116"/>
      <c r="K41" s="116"/>
      <c r="L41" s="116"/>
      <c r="M41" s="116"/>
      <c r="N41" s="116"/>
    </row>
    <row r="42" spans="1:14">
      <c r="A42" s="6"/>
      <c r="B42" s="116"/>
      <c r="C42" s="116"/>
      <c r="D42" s="116"/>
      <c r="E42" s="116"/>
      <c r="F42" s="116"/>
      <c r="G42" s="116"/>
      <c r="H42" s="116"/>
      <c r="I42" s="116"/>
      <c r="J42" s="116"/>
      <c r="K42" s="116"/>
      <c r="L42" s="116"/>
      <c r="M42" s="116"/>
      <c r="N42" s="116"/>
    </row>
    <row r="43" spans="1:14">
      <c r="A43" s="6"/>
      <c r="B43" s="116"/>
      <c r="C43" s="116"/>
      <c r="D43" s="116"/>
      <c r="E43" s="116"/>
      <c r="F43" s="116"/>
      <c r="G43" s="116"/>
      <c r="H43" s="116"/>
      <c r="I43" s="116"/>
      <c r="J43" s="116"/>
      <c r="K43" s="116"/>
      <c r="L43" s="116"/>
      <c r="M43" s="116"/>
      <c r="N43" s="116"/>
    </row>
  </sheetData>
  <sheetProtection algorithmName="SHA-512" hashValue="dqpsH58EqbDocy4LYMNEVa9zoc1AF5EGFP825KKWJhJ18pfBgVTVSkfLYYcU/WicSDD5tii6xytpH+HACt9Vxg==" saltValue="d739MJtPHrjQrSakMU3wIA==" spinCount="100000" sheet="1" formatCells="0" formatColumns="0" formatRows="0"/>
  <protectedRanges>
    <protectedRange sqref="E5 B3:B6 B27:N43 B10:J17" name="Unprotected"/>
  </protectedRanges>
  <mergeCells count="37">
    <mergeCell ref="A20:B20"/>
    <mergeCell ref="A22:B22"/>
    <mergeCell ref="B34:N34"/>
    <mergeCell ref="B38:N38"/>
    <mergeCell ref="B39:N39"/>
    <mergeCell ref="A23:B23"/>
    <mergeCell ref="B36:N36"/>
    <mergeCell ref="B37:N37"/>
    <mergeCell ref="C24:D24"/>
    <mergeCell ref="E24:F24"/>
    <mergeCell ref="G24:H24"/>
    <mergeCell ref="I24:J24"/>
    <mergeCell ref="B26:M26"/>
    <mergeCell ref="A1:E1"/>
    <mergeCell ref="B3:E3"/>
    <mergeCell ref="B4:E4"/>
    <mergeCell ref="A8:A9"/>
    <mergeCell ref="C8:D8"/>
    <mergeCell ref="E8:F8"/>
    <mergeCell ref="C5:D5"/>
    <mergeCell ref="C6:D6"/>
    <mergeCell ref="N8:N9"/>
    <mergeCell ref="B41:N41"/>
    <mergeCell ref="B42:N42"/>
    <mergeCell ref="B43:N43"/>
    <mergeCell ref="B27:N27"/>
    <mergeCell ref="B28:N28"/>
    <mergeCell ref="B29:N29"/>
    <mergeCell ref="B30:N30"/>
    <mergeCell ref="M8:M9"/>
    <mergeCell ref="G8:H8"/>
    <mergeCell ref="I8:J8"/>
    <mergeCell ref="B31:N31"/>
    <mergeCell ref="B32:N32"/>
    <mergeCell ref="B33:N33"/>
    <mergeCell ref="B40:N40"/>
    <mergeCell ref="B35:N35"/>
  </mergeCells>
  <conditionalFormatting sqref="C20:J20">
    <cfRule type="cellIs" dxfId="5" priority="14" operator="lessThan">
      <formula>0</formula>
    </cfRule>
  </conditionalFormatting>
  <conditionalFormatting sqref="D23:D24 F23:F24 H23:H24">
    <cfRule type="cellIs" dxfId="4" priority="26" stopIfTrue="1" operator="lessThan">
      <formula>0</formula>
    </cfRule>
  </conditionalFormatting>
  <conditionalFormatting sqref="K18">
    <cfRule type="expression" dxfId="3" priority="28" stopIfTrue="1">
      <formula>$K$18&lt;&gt;$B$18</formula>
    </cfRule>
  </conditionalFormatting>
  <conditionalFormatting sqref="L20 D23:D24 F23:F24 H23:H24 J23:J24 L23:L24">
    <cfRule type="cellIs" dxfId="2" priority="22" operator="lessThan">
      <formula>0</formula>
    </cfRule>
  </conditionalFormatting>
  <conditionalFormatting sqref="M10:N18">
    <cfRule type="cellIs" dxfId="1" priority="27" stopIfTrue="1" operator="greaterThan">
      <formula>0</formula>
    </cfRule>
    <cfRule type="cellIs" dxfId="0" priority="36" stopIfTrue="1" operator="lessThan">
      <formula>0</formula>
    </cfRule>
  </conditionalFormatting>
  <dataValidations count="2">
    <dataValidation type="list" allowBlank="1" showInputMessage="1" showErrorMessage="1" sqref="B6" xr:uid="{576A371D-ADB9-41CB-98A2-4CC5C2DCCE0C}">
      <formula1>"FY 2024/25, FY 2025/26, FY 2026/27, FY 2027/28, FY 2028/29"</formula1>
    </dataValidation>
    <dataValidation type="list" allowBlank="1" showInputMessage="1" showErrorMessage="1" sqref="E6" xr:uid="{2E74EAF2-7EB5-4952-8C3A-3F44F0849ACC}">
      <formula1>"Q1 - Apr to Jun, Q2 - Jul to Sep, Q3 - Oct to Dec, Q4 - Jan to Mar"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64692-B226-4ACA-83ED-6AB90D6D39B7}">
  <dimension ref="A1:E90"/>
  <sheetViews>
    <sheetView showRuler="0" zoomScale="85" zoomScaleNormal="85" zoomScaleSheetLayoutView="400" zoomScalePageLayoutView="90" workbookViewId="0">
      <selection activeCell="A3" sqref="A3"/>
    </sheetView>
  </sheetViews>
  <sheetFormatPr defaultColWidth="9.28515625" defaultRowHeight="14.25" customHeight="1"/>
  <cols>
    <col min="1" max="1" width="95.42578125" style="99" bestFit="1" customWidth="1"/>
    <col min="2" max="3" width="28.5703125" style="99" customWidth="1"/>
    <col min="4" max="4" width="35.28515625" style="99" customWidth="1"/>
    <col min="5" max="16384" width="9.28515625" style="99"/>
  </cols>
  <sheetData>
    <row r="1" spans="1:5" s="93" customFormat="1" ht="24">
      <c r="A1" s="156" t="s">
        <v>127</v>
      </c>
      <c r="B1" s="156"/>
      <c r="C1" s="156"/>
      <c r="D1" s="156"/>
      <c r="E1" s="92"/>
    </row>
    <row r="2" spans="1:5" s="93" customFormat="1" ht="31.5" customHeight="1">
      <c r="A2" s="168" t="s">
        <v>128</v>
      </c>
      <c r="B2" s="169"/>
      <c r="C2" s="169"/>
      <c r="D2" s="169"/>
    </row>
    <row r="3" spans="1:5" s="93" customFormat="1" ht="26.1">
      <c r="A3" s="94" t="s">
        <v>129</v>
      </c>
      <c r="B3" s="95" t="s">
        <v>130</v>
      </c>
      <c r="C3" s="95" t="s">
        <v>131</v>
      </c>
      <c r="D3" s="95" t="s">
        <v>132</v>
      </c>
    </row>
    <row r="4" spans="1:5" s="93" customFormat="1" ht="12.6">
      <c r="A4" s="86"/>
      <c r="B4" s="87"/>
      <c r="C4" s="87"/>
      <c r="D4" s="88"/>
    </row>
    <row r="5" spans="1:5" s="93" customFormat="1" ht="12.6">
      <c r="A5" s="86"/>
      <c r="B5" s="87"/>
      <c r="C5" s="87"/>
      <c r="D5" s="88"/>
    </row>
    <row r="6" spans="1:5" s="93" customFormat="1" ht="12.6">
      <c r="A6" s="86"/>
      <c r="B6" s="87"/>
      <c r="C6" s="87"/>
      <c r="D6" s="88"/>
    </row>
    <row r="7" spans="1:5" s="93" customFormat="1" ht="12.6">
      <c r="A7" s="86"/>
      <c r="B7" s="87"/>
      <c r="C7" s="87"/>
      <c r="D7" s="88"/>
    </row>
    <row r="8" spans="1:5" s="93" customFormat="1" ht="12.6">
      <c r="A8" s="86"/>
      <c r="B8" s="87"/>
      <c r="C8" s="87"/>
      <c r="D8" s="88"/>
    </row>
    <row r="9" spans="1:5" s="93" customFormat="1" ht="12.6">
      <c r="A9" s="86"/>
      <c r="B9" s="87"/>
      <c r="C9" s="87"/>
      <c r="D9" s="88"/>
    </row>
    <row r="10" spans="1:5" s="93" customFormat="1" ht="12.6">
      <c r="A10" s="86"/>
      <c r="B10" s="87"/>
      <c r="C10" s="87"/>
      <c r="D10" s="88"/>
    </row>
    <row r="11" spans="1:5" s="93" customFormat="1" ht="12.6">
      <c r="A11" s="86"/>
      <c r="B11" s="87"/>
      <c r="C11" s="87"/>
      <c r="D11" s="88"/>
    </row>
    <row r="12" spans="1:5" s="93" customFormat="1" ht="12.6">
      <c r="A12" s="86"/>
      <c r="B12" s="87"/>
      <c r="C12" s="87"/>
      <c r="D12" s="88"/>
    </row>
    <row r="13" spans="1:5" s="93" customFormat="1" ht="12.6">
      <c r="A13" s="86"/>
      <c r="B13" s="87"/>
      <c r="C13" s="87"/>
      <c r="D13" s="88"/>
    </row>
    <row r="14" spans="1:5" s="93" customFormat="1" ht="12.6">
      <c r="A14" s="86"/>
      <c r="B14" s="87"/>
      <c r="C14" s="87"/>
      <c r="D14" s="88"/>
    </row>
    <row r="15" spans="1:5" s="93" customFormat="1" ht="12.6">
      <c r="A15" s="86"/>
      <c r="B15" s="87"/>
      <c r="C15" s="87"/>
      <c r="D15" s="88"/>
    </row>
    <row r="16" spans="1:5" s="93" customFormat="1" ht="12.6">
      <c r="A16" s="86"/>
      <c r="B16" s="87"/>
      <c r="C16" s="87"/>
      <c r="D16" s="88"/>
    </row>
    <row r="17" spans="1:4" s="93" customFormat="1" ht="12.6">
      <c r="A17" s="86"/>
      <c r="B17" s="87"/>
      <c r="C17" s="87"/>
      <c r="D17" s="88"/>
    </row>
    <row r="18" spans="1:4" s="93" customFormat="1" ht="12.6">
      <c r="A18" s="86"/>
      <c r="B18" s="87"/>
      <c r="C18" s="87"/>
      <c r="D18" s="88"/>
    </row>
    <row r="19" spans="1:4" s="93" customFormat="1" ht="12.6">
      <c r="A19" s="86"/>
      <c r="B19" s="87"/>
      <c r="C19" s="87"/>
      <c r="D19" s="88"/>
    </row>
    <row r="20" spans="1:4" s="93" customFormat="1" ht="12.6">
      <c r="A20" s="86"/>
      <c r="B20" s="87"/>
      <c r="C20" s="87"/>
      <c r="D20" s="88"/>
    </row>
    <row r="21" spans="1:4" s="93" customFormat="1" ht="12.6">
      <c r="A21" s="86"/>
      <c r="B21" s="87"/>
      <c r="C21" s="87"/>
      <c r="D21" s="88"/>
    </row>
    <row r="22" spans="1:4" s="93" customFormat="1" ht="12.6">
      <c r="A22" s="86"/>
      <c r="B22" s="87"/>
      <c r="C22" s="87"/>
      <c r="D22" s="88"/>
    </row>
    <row r="23" spans="1:4" s="93" customFormat="1" ht="12.6">
      <c r="A23" s="86"/>
      <c r="B23" s="87"/>
      <c r="C23" s="87"/>
      <c r="D23" s="88"/>
    </row>
    <row r="24" spans="1:4" s="93" customFormat="1" ht="12.6">
      <c r="A24" s="86"/>
      <c r="B24" s="87"/>
      <c r="C24" s="87"/>
      <c r="D24" s="88"/>
    </row>
    <row r="25" spans="1:4" s="93" customFormat="1" ht="12.6">
      <c r="A25" s="86"/>
      <c r="B25" s="87"/>
      <c r="C25" s="87"/>
      <c r="D25" s="88"/>
    </row>
    <row r="26" spans="1:4" s="93" customFormat="1" ht="12.6">
      <c r="A26" s="86"/>
      <c r="B26" s="87"/>
      <c r="C26" s="87"/>
      <c r="D26" s="88"/>
    </row>
    <row r="27" spans="1:4" s="93" customFormat="1" ht="12.6">
      <c r="A27" s="86"/>
      <c r="B27" s="87"/>
      <c r="C27" s="87"/>
      <c r="D27" s="88"/>
    </row>
    <row r="28" spans="1:4" s="93" customFormat="1" ht="12.6">
      <c r="A28" s="86"/>
      <c r="B28" s="87"/>
      <c r="C28" s="87"/>
      <c r="D28" s="88"/>
    </row>
    <row r="29" spans="1:4" s="93" customFormat="1" ht="12.6">
      <c r="A29" s="86"/>
      <c r="B29" s="87"/>
      <c r="C29" s="87"/>
      <c r="D29" s="88"/>
    </row>
    <row r="30" spans="1:4" s="93" customFormat="1" ht="12.6">
      <c r="A30" s="86"/>
      <c r="B30" s="87"/>
      <c r="C30" s="87"/>
      <c r="D30" s="88"/>
    </row>
    <row r="31" spans="1:4" s="93" customFormat="1" ht="12.95">
      <c r="A31" s="167" t="s">
        <v>133</v>
      </c>
      <c r="B31" s="167"/>
      <c r="C31" s="167"/>
      <c r="D31" s="96">
        <f>SUM(D4:D30)</f>
        <v>0</v>
      </c>
    </row>
    <row r="32" spans="1:4" s="93" customFormat="1" ht="12.95">
      <c r="A32" s="106" t="s">
        <v>134</v>
      </c>
      <c r="B32" s="97"/>
      <c r="C32" s="95" t="s">
        <v>135</v>
      </c>
      <c r="D32" s="95" t="s">
        <v>132</v>
      </c>
    </row>
    <row r="33" spans="1:4" s="93" customFormat="1" ht="13.5" customHeight="1">
      <c r="A33" s="166"/>
      <c r="B33" s="166"/>
      <c r="C33" s="89"/>
      <c r="D33" s="88"/>
    </row>
    <row r="34" spans="1:4" s="93" customFormat="1" ht="13.5" customHeight="1">
      <c r="A34" s="166"/>
      <c r="B34" s="166"/>
      <c r="C34" s="89"/>
      <c r="D34" s="88"/>
    </row>
    <row r="35" spans="1:4" s="93" customFormat="1" ht="13.5" customHeight="1">
      <c r="A35" s="166"/>
      <c r="B35" s="166"/>
      <c r="C35" s="89"/>
      <c r="D35" s="88"/>
    </row>
    <row r="36" spans="1:4" s="93" customFormat="1" ht="13.5" customHeight="1">
      <c r="A36" s="166"/>
      <c r="B36" s="166"/>
      <c r="C36" s="89"/>
      <c r="D36" s="88"/>
    </row>
    <row r="37" spans="1:4" s="93" customFormat="1" ht="13.5" customHeight="1">
      <c r="A37" s="166"/>
      <c r="B37" s="166"/>
      <c r="C37" s="89"/>
      <c r="D37" s="88"/>
    </row>
    <row r="38" spans="1:4" s="93" customFormat="1" ht="13.5" customHeight="1">
      <c r="A38" s="166"/>
      <c r="B38" s="166"/>
      <c r="C38" s="89"/>
      <c r="D38" s="88"/>
    </row>
    <row r="39" spans="1:4" s="93" customFormat="1" ht="13.5" customHeight="1">
      <c r="A39" s="166"/>
      <c r="B39" s="166"/>
      <c r="C39" s="89"/>
      <c r="D39" s="88"/>
    </row>
    <row r="40" spans="1:4" s="93" customFormat="1" ht="13.5" customHeight="1">
      <c r="A40" s="166"/>
      <c r="B40" s="166"/>
      <c r="C40" s="89"/>
      <c r="D40" s="88"/>
    </row>
    <row r="41" spans="1:4" s="93" customFormat="1" ht="13.5" customHeight="1">
      <c r="A41" s="166"/>
      <c r="B41" s="166"/>
      <c r="C41" s="89"/>
      <c r="D41" s="88"/>
    </row>
    <row r="42" spans="1:4" s="93" customFormat="1" ht="13.5" customHeight="1">
      <c r="A42" s="166"/>
      <c r="B42" s="166"/>
      <c r="C42" s="89"/>
      <c r="D42" s="88"/>
    </row>
    <row r="43" spans="1:4" s="93" customFormat="1" ht="13.5" customHeight="1">
      <c r="A43" s="166"/>
      <c r="B43" s="166"/>
      <c r="C43" s="89"/>
      <c r="D43" s="88"/>
    </row>
    <row r="44" spans="1:4" s="93" customFormat="1" ht="13.5" customHeight="1">
      <c r="A44" s="166"/>
      <c r="B44" s="166"/>
      <c r="C44" s="89"/>
      <c r="D44" s="88"/>
    </row>
    <row r="45" spans="1:4" s="93" customFormat="1" ht="13.5" customHeight="1">
      <c r="A45" s="166"/>
      <c r="B45" s="166"/>
      <c r="C45" s="89"/>
      <c r="D45" s="88"/>
    </row>
    <row r="46" spans="1:4" s="93" customFormat="1" ht="13.5" customHeight="1">
      <c r="A46" s="166"/>
      <c r="B46" s="166"/>
      <c r="C46" s="89"/>
      <c r="D46" s="88"/>
    </row>
    <row r="47" spans="1:4" s="93" customFormat="1" ht="13.5" customHeight="1">
      <c r="A47" s="166"/>
      <c r="B47" s="166"/>
      <c r="C47" s="89"/>
      <c r="D47" s="88"/>
    </row>
    <row r="48" spans="1:4" s="93" customFormat="1" ht="13.5" customHeight="1">
      <c r="A48" s="166"/>
      <c r="B48" s="166"/>
      <c r="C48" s="89"/>
      <c r="D48" s="88"/>
    </row>
    <row r="49" spans="1:4" s="93" customFormat="1" ht="13.5" customHeight="1">
      <c r="A49" s="166"/>
      <c r="B49" s="166"/>
      <c r="C49" s="89"/>
      <c r="D49" s="88"/>
    </row>
    <row r="50" spans="1:4" s="93" customFormat="1" ht="13.5" customHeight="1">
      <c r="A50" s="166"/>
      <c r="B50" s="166"/>
      <c r="C50" s="89"/>
      <c r="D50" s="88"/>
    </row>
    <row r="51" spans="1:4" s="93" customFormat="1" ht="13.5" customHeight="1">
      <c r="A51" s="166"/>
      <c r="B51" s="166"/>
      <c r="C51" s="89"/>
      <c r="D51" s="88"/>
    </row>
    <row r="52" spans="1:4" s="93" customFormat="1" ht="13.5" customHeight="1">
      <c r="A52" s="166"/>
      <c r="B52" s="166"/>
      <c r="C52" s="89"/>
      <c r="D52" s="88"/>
    </row>
    <row r="53" spans="1:4" s="93" customFormat="1" ht="13.5" customHeight="1">
      <c r="A53" s="166"/>
      <c r="B53" s="166"/>
      <c r="C53" s="89"/>
      <c r="D53" s="88"/>
    </row>
    <row r="54" spans="1:4" s="93" customFormat="1" ht="13.5" customHeight="1">
      <c r="A54" s="166"/>
      <c r="B54" s="166"/>
      <c r="C54" s="89"/>
      <c r="D54" s="88"/>
    </row>
    <row r="55" spans="1:4" s="93" customFormat="1" ht="13.5" customHeight="1">
      <c r="A55" s="166"/>
      <c r="B55" s="166"/>
      <c r="C55" s="89"/>
      <c r="D55" s="88"/>
    </row>
    <row r="56" spans="1:4" s="93" customFormat="1" ht="13.5" customHeight="1">
      <c r="A56" s="166"/>
      <c r="B56" s="166"/>
      <c r="C56" s="89"/>
      <c r="D56" s="88"/>
    </row>
    <row r="57" spans="1:4" s="93" customFormat="1" ht="13.5" customHeight="1">
      <c r="A57" s="166"/>
      <c r="B57" s="166"/>
      <c r="C57" s="89"/>
      <c r="D57" s="88"/>
    </row>
    <row r="58" spans="1:4" s="93" customFormat="1" ht="13.5" customHeight="1">
      <c r="A58" s="166"/>
      <c r="B58" s="166"/>
      <c r="C58" s="89"/>
      <c r="D58" s="88"/>
    </row>
    <row r="59" spans="1:4" s="93" customFormat="1" ht="13.5" customHeight="1">
      <c r="A59" s="166"/>
      <c r="B59" s="166"/>
      <c r="C59" s="89"/>
      <c r="D59" s="88"/>
    </row>
    <row r="60" spans="1:4" s="93" customFormat="1" ht="13.5" customHeight="1">
      <c r="A60" s="167" t="s">
        <v>133</v>
      </c>
      <c r="B60" s="167"/>
      <c r="C60" s="167"/>
      <c r="D60" s="96">
        <f>SUM(D33:D59)</f>
        <v>0</v>
      </c>
    </row>
    <row r="61" spans="1:4" s="93" customFormat="1" ht="12.95">
      <c r="A61" s="170" t="s">
        <v>136</v>
      </c>
      <c r="B61" s="171"/>
      <c r="C61" s="172"/>
      <c r="D61" s="95" t="s">
        <v>132</v>
      </c>
    </row>
    <row r="62" spans="1:4" s="93" customFormat="1" ht="14.25" customHeight="1">
      <c r="A62" s="166"/>
      <c r="B62" s="166"/>
      <c r="C62" s="166"/>
      <c r="D62" s="88"/>
    </row>
    <row r="63" spans="1:4" s="93" customFormat="1" ht="14.25" customHeight="1">
      <c r="A63" s="166"/>
      <c r="B63" s="166"/>
      <c r="C63" s="166"/>
      <c r="D63" s="88"/>
    </row>
    <row r="64" spans="1:4" s="93" customFormat="1" ht="14.25" customHeight="1">
      <c r="A64" s="166"/>
      <c r="B64" s="166"/>
      <c r="C64" s="166"/>
      <c r="D64" s="88"/>
    </row>
    <row r="65" spans="1:4" s="93" customFormat="1" ht="14.25" customHeight="1">
      <c r="A65" s="166"/>
      <c r="B65" s="166"/>
      <c r="C65" s="166"/>
      <c r="D65" s="88"/>
    </row>
    <row r="66" spans="1:4" s="93" customFormat="1" ht="14.25" customHeight="1">
      <c r="A66" s="166"/>
      <c r="B66" s="166"/>
      <c r="C66" s="166"/>
      <c r="D66" s="88"/>
    </row>
    <row r="67" spans="1:4" s="93" customFormat="1" ht="14.25" customHeight="1">
      <c r="A67" s="166"/>
      <c r="B67" s="166"/>
      <c r="C67" s="166"/>
      <c r="D67" s="88"/>
    </row>
    <row r="68" spans="1:4" s="93" customFormat="1" ht="14.25" customHeight="1">
      <c r="A68" s="166"/>
      <c r="B68" s="166"/>
      <c r="C68" s="166"/>
      <c r="D68" s="88"/>
    </row>
    <row r="69" spans="1:4" s="93" customFormat="1" ht="14.25" customHeight="1">
      <c r="A69" s="166"/>
      <c r="B69" s="166"/>
      <c r="C69" s="166"/>
      <c r="D69" s="88"/>
    </row>
    <row r="70" spans="1:4" s="93" customFormat="1" ht="14.25" customHeight="1">
      <c r="A70" s="166"/>
      <c r="B70" s="166"/>
      <c r="C70" s="166"/>
      <c r="D70" s="88"/>
    </row>
    <row r="71" spans="1:4" s="93" customFormat="1" ht="14.25" customHeight="1">
      <c r="A71" s="166"/>
      <c r="B71" s="166"/>
      <c r="C71" s="166"/>
      <c r="D71" s="88"/>
    </row>
    <row r="72" spans="1:4" s="93" customFormat="1" ht="14.25" customHeight="1">
      <c r="A72" s="166"/>
      <c r="B72" s="166"/>
      <c r="C72" s="166"/>
      <c r="D72" s="88"/>
    </row>
    <row r="73" spans="1:4" s="93" customFormat="1" ht="14.25" customHeight="1">
      <c r="A73" s="166"/>
      <c r="B73" s="166"/>
      <c r="C73" s="166"/>
      <c r="D73" s="88"/>
    </row>
    <row r="74" spans="1:4" s="93" customFormat="1" ht="14.25" customHeight="1">
      <c r="A74" s="166"/>
      <c r="B74" s="166"/>
      <c r="C74" s="166"/>
      <c r="D74" s="88"/>
    </row>
    <row r="75" spans="1:4" s="93" customFormat="1" ht="14.25" customHeight="1">
      <c r="A75" s="166"/>
      <c r="B75" s="166"/>
      <c r="C75" s="166"/>
      <c r="D75" s="88"/>
    </row>
    <row r="76" spans="1:4" s="93" customFormat="1" ht="14.25" customHeight="1">
      <c r="A76" s="166"/>
      <c r="B76" s="166"/>
      <c r="C76" s="166"/>
      <c r="D76" s="88"/>
    </row>
    <row r="77" spans="1:4" s="93" customFormat="1" ht="14.25" customHeight="1">
      <c r="A77" s="166"/>
      <c r="B77" s="166"/>
      <c r="C77" s="166"/>
      <c r="D77" s="88"/>
    </row>
    <row r="78" spans="1:4" s="93" customFormat="1" ht="14.25" customHeight="1">
      <c r="A78" s="166"/>
      <c r="B78" s="166"/>
      <c r="C78" s="166"/>
      <c r="D78" s="88"/>
    </row>
    <row r="79" spans="1:4" s="93" customFormat="1" ht="14.25" customHeight="1">
      <c r="A79" s="166"/>
      <c r="B79" s="166"/>
      <c r="C79" s="166"/>
      <c r="D79" s="88"/>
    </row>
    <row r="80" spans="1:4" s="93" customFormat="1" ht="14.25" customHeight="1">
      <c r="A80" s="166"/>
      <c r="B80" s="166"/>
      <c r="C80" s="166"/>
      <c r="D80" s="88"/>
    </row>
    <row r="81" spans="1:4" s="93" customFormat="1" ht="14.25" customHeight="1">
      <c r="A81" s="166"/>
      <c r="B81" s="166"/>
      <c r="C81" s="166"/>
      <c r="D81" s="88"/>
    </row>
    <row r="82" spans="1:4" s="93" customFormat="1" ht="14.25" customHeight="1">
      <c r="A82" s="166"/>
      <c r="B82" s="166"/>
      <c r="C82" s="166"/>
      <c r="D82" s="88"/>
    </row>
    <row r="83" spans="1:4" s="93" customFormat="1" ht="14.25" customHeight="1">
      <c r="A83" s="166"/>
      <c r="B83" s="166"/>
      <c r="C83" s="166"/>
      <c r="D83" s="88"/>
    </row>
    <row r="84" spans="1:4" s="93" customFormat="1" ht="14.25" customHeight="1">
      <c r="A84" s="166"/>
      <c r="B84" s="166"/>
      <c r="C84" s="166"/>
      <c r="D84" s="88"/>
    </row>
    <row r="85" spans="1:4" s="93" customFormat="1" ht="14.25" customHeight="1">
      <c r="A85" s="166"/>
      <c r="B85" s="166"/>
      <c r="C85" s="166"/>
      <c r="D85" s="88"/>
    </row>
    <row r="86" spans="1:4" s="93" customFormat="1" ht="14.25" customHeight="1">
      <c r="A86" s="166"/>
      <c r="B86" s="166"/>
      <c r="C86" s="166"/>
      <c r="D86" s="88"/>
    </row>
    <row r="87" spans="1:4" s="93" customFormat="1" ht="14.25" customHeight="1">
      <c r="A87" s="166"/>
      <c r="B87" s="166"/>
      <c r="C87" s="166"/>
      <c r="D87" s="88"/>
    </row>
    <row r="88" spans="1:4" s="93" customFormat="1" ht="14.25" customHeight="1">
      <c r="A88" s="166"/>
      <c r="B88" s="166"/>
      <c r="C88" s="166"/>
      <c r="D88" s="88"/>
    </row>
    <row r="89" spans="1:4" s="93" customFormat="1" ht="14.25" customHeight="1">
      <c r="A89" s="167" t="s">
        <v>133</v>
      </c>
      <c r="B89" s="167"/>
      <c r="C89" s="167"/>
      <c r="D89" s="96">
        <f>SUM(D62:D88)</f>
        <v>0</v>
      </c>
    </row>
    <row r="90" spans="1:4" ht="14.25" customHeight="1">
      <c r="A90" s="173" t="s">
        <v>109</v>
      </c>
      <c r="B90" s="173"/>
      <c r="C90" s="173"/>
      <c r="D90" s="98">
        <f>SUM(D31,D60,D89)</f>
        <v>0</v>
      </c>
    </row>
  </sheetData>
  <sheetProtection algorithmName="SHA-512" hashValue="b+MUBRDXb0Bhv1yIno13S5T8zlCb4Gz+F6wcTIhsYtrVlWUNMQodgIsQTO+ALSzfmny7zqy4ggncImGnWwF07g==" saltValue="iCMWl9xJJj68RBgLvzvcuA==" spinCount="100000" sheet="1" objects="1" scenarios="1" formatCells="0" formatColumns="0" formatRows="0" insertRows="0"/>
  <mergeCells count="61">
    <mergeCell ref="A90:C90"/>
    <mergeCell ref="A73:C73"/>
    <mergeCell ref="A74:C74"/>
    <mergeCell ref="A75:C75"/>
    <mergeCell ref="A76:C76"/>
    <mergeCell ref="A77:C77"/>
    <mergeCell ref="A78:C78"/>
    <mergeCell ref="A84:C84"/>
    <mergeCell ref="A85:C85"/>
    <mergeCell ref="A86:C86"/>
    <mergeCell ref="A87:C87"/>
    <mergeCell ref="A88:C88"/>
    <mergeCell ref="A89:C89"/>
    <mergeCell ref="A61:C61"/>
    <mergeCell ref="A62:C62"/>
    <mergeCell ref="A63:C63"/>
    <mergeCell ref="A64:C64"/>
    <mergeCell ref="A65:C65"/>
    <mergeCell ref="A66:C66"/>
    <mergeCell ref="A67:C67"/>
    <mergeCell ref="A81:C81"/>
    <mergeCell ref="A82:C82"/>
    <mergeCell ref="A83:C83"/>
    <mergeCell ref="A79:C79"/>
    <mergeCell ref="A80:C80"/>
    <mergeCell ref="A69:C69"/>
    <mergeCell ref="A70:C70"/>
    <mergeCell ref="A71:C71"/>
    <mergeCell ref="A72:C72"/>
    <mergeCell ref="A68:C68"/>
    <mergeCell ref="A55:B55"/>
    <mergeCell ref="A56:B56"/>
    <mergeCell ref="A57:B57"/>
    <mergeCell ref="A58:B58"/>
    <mergeCell ref="A59:B59"/>
    <mergeCell ref="A49:B49"/>
    <mergeCell ref="A50:B50"/>
    <mergeCell ref="A51:B51"/>
    <mergeCell ref="A52:B52"/>
    <mergeCell ref="A53:B53"/>
    <mergeCell ref="A44:B44"/>
    <mergeCell ref="A45:B45"/>
    <mergeCell ref="A46:B46"/>
    <mergeCell ref="A47:B47"/>
    <mergeCell ref="A48:B48"/>
    <mergeCell ref="A42:B42"/>
    <mergeCell ref="A31:C31"/>
    <mergeCell ref="A2:D2"/>
    <mergeCell ref="A1:D1"/>
    <mergeCell ref="A60:C60"/>
    <mergeCell ref="A33:B33"/>
    <mergeCell ref="A34:B34"/>
    <mergeCell ref="A35:B35"/>
    <mergeCell ref="A36:B36"/>
    <mergeCell ref="A37:B37"/>
    <mergeCell ref="A38:B38"/>
    <mergeCell ref="A39:B39"/>
    <mergeCell ref="A40:B40"/>
    <mergeCell ref="A41:B41"/>
    <mergeCell ref="A54:B54"/>
    <mergeCell ref="A43:B43"/>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83A7-E0B4-4142-9591-C05BE7C0CDD0}">
  <dimension ref="A1:F15"/>
  <sheetViews>
    <sheetView showRuler="0" zoomScaleNormal="100" zoomScaleSheetLayoutView="400" zoomScalePageLayoutView="90" workbookViewId="0">
      <selection activeCell="E29" sqref="E29"/>
    </sheetView>
  </sheetViews>
  <sheetFormatPr defaultColWidth="9.28515625" defaultRowHeight="14.25" customHeight="1"/>
  <cols>
    <col min="1" max="1" width="4.7109375" style="99" customWidth="1"/>
    <col min="2" max="4" width="21.85546875" style="99" customWidth="1"/>
    <col min="5" max="5" width="32.5703125" style="99" customWidth="1"/>
    <col min="6" max="6" width="56.28515625" style="99" customWidth="1"/>
    <col min="7" max="16384" width="9.28515625" style="99"/>
  </cols>
  <sheetData>
    <row r="1" spans="1:6" s="93" customFormat="1" ht="24">
      <c r="A1" s="156" t="s">
        <v>137</v>
      </c>
      <c r="B1" s="156"/>
      <c r="C1" s="156"/>
      <c r="D1" s="156"/>
      <c r="E1" s="156"/>
      <c r="F1" s="156"/>
    </row>
    <row r="2" spans="1:6" ht="14.25" customHeight="1">
      <c r="A2" s="100"/>
      <c r="B2" s="100"/>
      <c r="C2" s="100"/>
      <c r="D2" s="100"/>
      <c r="E2" s="100"/>
      <c r="F2" s="100"/>
    </row>
    <row r="3" spans="1:6" ht="14.25" customHeight="1">
      <c r="A3" s="101" t="s">
        <v>138</v>
      </c>
      <c r="B3" s="95" t="s">
        <v>29</v>
      </c>
      <c r="C3" s="102" t="s">
        <v>139</v>
      </c>
      <c r="D3" s="102" t="s">
        <v>140</v>
      </c>
      <c r="E3" s="102" t="s">
        <v>141</v>
      </c>
      <c r="F3" s="102" t="s">
        <v>126</v>
      </c>
    </row>
    <row r="4" spans="1:6" ht="14.25" customHeight="1">
      <c r="A4" s="105">
        <v>1</v>
      </c>
      <c r="B4" s="89"/>
      <c r="C4" s="90"/>
      <c r="D4" s="90"/>
      <c r="E4" s="90"/>
      <c r="F4" s="91"/>
    </row>
    <row r="5" spans="1:6" ht="14.25" customHeight="1">
      <c r="A5" s="105">
        <v>2</v>
      </c>
      <c r="B5" s="89"/>
      <c r="C5" s="90"/>
      <c r="D5" s="90"/>
      <c r="E5" s="90"/>
      <c r="F5" s="91"/>
    </row>
    <row r="6" spans="1:6" ht="14.25" customHeight="1">
      <c r="A6" s="105">
        <v>3</v>
      </c>
      <c r="B6" s="89"/>
      <c r="C6" s="90"/>
      <c r="D6" s="90"/>
      <c r="E6" s="90"/>
      <c r="F6" s="91"/>
    </row>
    <row r="7" spans="1:6" ht="14.25" customHeight="1">
      <c r="A7" s="105">
        <v>4</v>
      </c>
      <c r="B7" s="89"/>
      <c r="C7" s="90"/>
      <c r="D7" s="90"/>
      <c r="E7" s="90"/>
      <c r="F7" s="91"/>
    </row>
    <row r="8" spans="1:6" ht="14.25" customHeight="1">
      <c r="A8" s="105">
        <v>5</v>
      </c>
      <c r="B8" s="89"/>
      <c r="C8" s="90"/>
      <c r="D8" s="90"/>
      <c r="E8" s="90"/>
      <c r="F8" s="91"/>
    </row>
    <row r="9" spans="1:6" ht="14.25" customHeight="1">
      <c r="A9" s="105"/>
      <c r="B9" s="89"/>
      <c r="C9" s="90"/>
      <c r="D9" s="90"/>
      <c r="E9" s="90"/>
      <c r="F9" s="91"/>
    </row>
    <row r="10" spans="1:6" ht="14.25" customHeight="1">
      <c r="A10" s="105"/>
      <c r="B10" s="89"/>
      <c r="C10" s="90"/>
      <c r="D10" s="90"/>
      <c r="E10" s="90"/>
      <c r="F10" s="91"/>
    </row>
    <row r="11" spans="1:6" ht="14.25" customHeight="1">
      <c r="A11" s="105"/>
      <c r="B11" s="89"/>
      <c r="C11" s="90"/>
      <c r="D11" s="90"/>
      <c r="E11" s="90"/>
      <c r="F11" s="91"/>
    </row>
    <row r="12" spans="1:6" ht="14.25" customHeight="1">
      <c r="A12" s="105"/>
      <c r="B12" s="89"/>
      <c r="C12" s="90"/>
      <c r="D12" s="90"/>
      <c r="E12" s="90"/>
      <c r="F12" s="91"/>
    </row>
    <row r="13" spans="1:6" ht="14.25" customHeight="1">
      <c r="A13" s="105"/>
      <c r="B13" s="89"/>
      <c r="C13" s="90"/>
      <c r="D13" s="90"/>
      <c r="E13" s="90"/>
      <c r="F13" s="91"/>
    </row>
    <row r="14" spans="1:6" ht="14.25" customHeight="1">
      <c r="A14" s="174" t="s">
        <v>109</v>
      </c>
      <c r="B14" s="175"/>
      <c r="C14" s="103">
        <f>SUM(C4:C13)</f>
        <v>0</v>
      </c>
      <c r="D14" s="103">
        <f>SUM(D4:D13)</f>
        <v>0</v>
      </c>
      <c r="E14" s="103"/>
      <c r="F14" s="103"/>
    </row>
    <row r="15" spans="1:6" ht="14.25" customHeight="1">
      <c r="A15" s="104"/>
      <c r="B15" s="104"/>
      <c r="C15" s="104"/>
      <c r="D15" s="104"/>
      <c r="E15" s="104"/>
      <c r="F15" s="104"/>
    </row>
  </sheetData>
  <sheetProtection algorithmName="SHA-512" hashValue="59j2RpDMdpX/Oh3iClq4xFc6/H8Pj45wu1pfFKtkwGtKVPcBYGx9p/7ifdPJctJoyKC502zfU1mNlG7bPvcY1Q==" saltValue="ahSLaZOhJoYAZURAuWRzYA==" spinCount="100000" sheet="1" objects="1" scenarios="1" formatCells="0" formatColumns="0" formatRows="0" insertRows="0"/>
  <mergeCells count="2">
    <mergeCell ref="A14:B14"/>
    <mergeCell ref="A1:F1"/>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5e02f06-88eb-439b-8837-93d9dca2c13a">
      <Terms xmlns="http://schemas.microsoft.com/office/infopath/2007/PartnerControls"/>
    </lcf76f155ced4ddcb4097134ff3c332f>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Live 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E5019-8F97-437B-8004-48EBED3609D1}"/>
</file>

<file path=customXml/itemProps2.xml><?xml version="1.0" encoding="utf-8"?>
<ds:datastoreItem xmlns:ds="http://schemas.openxmlformats.org/officeDocument/2006/customXml" ds:itemID="{3902F00B-8FF2-41F9-9380-6AA1FA87F995}"/>
</file>

<file path=customXml/itemProps3.xml><?xml version="1.0" encoding="utf-8"?>
<ds:datastoreItem xmlns:ds="http://schemas.openxmlformats.org/officeDocument/2006/customXml" ds:itemID="{25C3FF8B-6C81-4559-9F2F-B7A8356D18DA}"/>
</file>

<file path=customXml/itemProps4.xml><?xml version="1.0" encoding="utf-8"?>
<ds:datastoreItem xmlns:ds="http://schemas.openxmlformats.org/officeDocument/2006/customXml" ds:itemID="{E50419B8-AF8F-4AFD-850C-7AC26049D063}"/>
</file>

<file path=customXml/itemProps5.xml><?xml version="1.0" encoding="utf-8"?>
<ds:datastoreItem xmlns:ds="http://schemas.openxmlformats.org/officeDocument/2006/customXml" ds:itemID="{C5FA210E-6120-45DF-ABE2-BDCB51096FE4}"/>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Zoe Hyde</dc:creator>
  <cp:keywords/>
  <dc:description/>
  <cp:lastModifiedBy>Jessica Tsvetanova (JTSV) (Guest)</cp:lastModifiedBy>
  <cp:revision/>
  <dcterms:created xsi:type="dcterms:W3CDTF">2012-10-16T12:49:35Z</dcterms:created>
  <dcterms:modified xsi:type="dcterms:W3CDTF">2025-12-03T16:35:17Z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Eilidh Young (EIYO)</vt:lpwstr>
  </property>
  <property fmtid="{D5CDD505-2E9C-101B-9397-08002B2CF9AE}" pid="3" name="Order">
    <vt:lpwstr>100.000000000000</vt:lpwstr>
  </property>
  <property fmtid="{D5CDD505-2E9C-101B-9397-08002B2CF9AE}" pid="4" name="display_urn:schemas-microsoft-com:office:office#Author">
    <vt:lpwstr>Zoe Hyde</vt:lpwstr>
  </property>
  <property fmtid="{D5CDD505-2E9C-101B-9397-08002B2CF9AE}" pid="5" name="_dlc_DocId">
    <vt:lpwstr>7N3HXZ5A5RPM-113287152-3942</vt:lpwstr>
  </property>
  <property fmtid="{D5CDD505-2E9C-101B-9397-08002B2CF9AE}" pid="6" name="_dlc_DocIdItemGuid">
    <vt:lpwstr>09647245-5b27-40d5-872c-e4165b6e49e7</vt:lpwstr>
  </property>
  <property fmtid="{D5CDD505-2E9C-101B-9397-08002B2CF9AE}" pid="7" name="_dlc_DocIdUrl">
    <vt:lpwstr>https://niras.sharepoint.com/sites/CVPT012527EX/_layouts/15/DocIdRedir.aspx?ID=7N3HXZ5A5RPM-113287152-3942, 7N3HXZ5A5RPM-113287152-3942</vt:lpwstr>
  </property>
  <property fmtid="{D5CDD505-2E9C-101B-9397-08002B2CF9AE}" pid="8" name="i5700158192d457fa5a55d94ad1f5c8a">
    <vt:lpwstr/>
  </property>
  <property fmtid="{D5CDD505-2E9C-101B-9397-08002B2CF9AE}" pid="9" name="NIRASDocumentKind">
    <vt:lpwstr/>
  </property>
  <property fmtid="{D5CDD505-2E9C-101B-9397-08002B2CF9AE}" pid="10" name="NIRASScale">
    <vt:lpwstr/>
  </property>
  <property fmtid="{D5CDD505-2E9C-101B-9397-08002B2CF9AE}" pid="11" name="MediaServiceImageTags">
    <vt:lpwstr/>
  </property>
  <property fmtid="{D5CDD505-2E9C-101B-9397-08002B2CF9AE}" pid="12" name="NIRASQAStatus">
    <vt:lpwstr/>
  </property>
  <property fmtid="{D5CDD505-2E9C-101B-9397-08002B2CF9AE}" pid="13" name="NIRASQAGroup">
    <vt:lpwstr/>
  </property>
  <property fmtid="{D5CDD505-2E9C-101B-9397-08002B2CF9AE}" pid="14" name="ContentTypeId">
    <vt:lpwstr>0x010100A5BF1C78D9F64B679A5EBDE1C6598EBC010059324C6DC9DDF24A864C2B7613A82A87</vt:lpwstr>
  </property>
  <property fmtid="{D5CDD505-2E9C-101B-9397-08002B2CF9AE}" pid="15" name="InformationType">
    <vt:lpwstr/>
  </property>
  <property fmtid="{D5CDD505-2E9C-101B-9397-08002B2CF9AE}" pid="16" name="Distribution">
    <vt:lpwstr>4;#Internal Defra Group|0867f7b3-e76e-40ca-bb1f-5ba341a49230</vt:lpwstr>
  </property>
  <property fmtid="{D5CDD505-2E9C-101B-9397-08002B2CF9AE}" pid="17" name="HOCopyrightLevel">
    <vt:lpwstr>1;#Crown|69589897-2828-4761-976e-717fd8e631c9</vt:lpwstr>
  </property>
  <property fmtid="{D5CDD505-2E9C-101B-9397-08002B2CF9AE}" pid="18" name="HOGovernmentSecurityClassification">
    <vt:lpwstr>2;#Official|14c80daa-741b-422c-9722-f71693c9ede4</vt:lpwstr>
  </property>
  <property fmtid="{D5CDD505-2E9C-101B-9397-08002B2CF9AE}" pid="19" name="OrganisationalUnit">
    <vt:lpwstr>3;#Core Defra|026223dd-2e56-4615-868d-7c5bfd566810</vt:lpwstr>
  </property>
  <property fmtid="{D5CDD505-2E9C-101B-9397-08002B2CF9AE}" pid="20" name="HOSiteType">
    <vt:lpwstr>5;#Work Delivery|388f4f80-46e6-4bcd-8bd1-cea0059da8bd</vt:lpwstr>
  </property>
</Properties>
</file>